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30" activeTab="0"/>
  </bookViews>
  <sheets>
    <sheet name="1st Rnd" sheetId="1" r:id="rId1"/>
    <sheet name="2nd Rnd" sheetId="2" r:id="rId2"/>
    <sheet name="Rnd 3" sheetId="3" state="hidden" r:id="rId3"/>
    <sheet name="Home Games" sheetId="4" state="hidden" r:id="rId4"/>
  </sheets>
  <definedNames>
    <definedName name="_xlnm.Print_Area" localSheetId="0">'1st Rnd'!$A$1:$AG$57</definedName>
    <definedName name="_xlnm.Print_Area" localSheetId="1">'2nd Rnd'!$A$1:$AF$57</definedName>
  </definedNames>
  <calcPr fullCalcOnLoad="1"/>
</workbook>
</file>

<file path=xl/comments1.xml><?xml version="1.0" encoding="utf-8"?>
<comments xmlns="http://schemas.openxmlformats.org/spreadsheetml/2006/main">
  <authors>
    <author>Ronnie Symonds</author>
  </authors>
  <commentList>
    <comment ref="F43" authorId="0">
      <text>
        <r>
          <rPr>
            <b/>
            <sz val="9"/>
            <rFont val="Tahoma"/>
            <family val="0"/>
          </rPr>
          <t>Lost 3 points - played nonfinancial player</t>
        </r>
      </text>
    </comment>
    <comment ref="P47" authorId="0">
      <text>
        <r>
          <rPr>
            <b/>
            <sz val="9"/>
            <rFont val="Tahoma"/>
            <family val="0"/>
          </rPr>
          <t>Lost 5 points - late scoresheet</t>
        </r>
      </text>
    </comment>
    <comment ref="R35" authorId="0">
      <text>
        <r>
          <rPr>
            <b/>
            <sz val="9"/>
            <rFont val="Tahoma"/>
            <family val="0"/>
          </rPr>
          <t>Lost 5 points - late scoresheet</t>
        </r>
      </text>
    </comment>
    <comment ref="R7" authorId="0">
      <text>
        <r>
          <rPr>
            <b/>
            <sz val="9"/>
            <rFont val="Tahoma"/>
            <family val="0"/>
          </rPr>
          <t>Lost 2 points - played unregistered player</t>
        </r>
      </text>
    </comment>
    <comment ref="T3" authorId="0">
      <text>
        <r>
          <rPr>
            <b/>
            <sz val="9"/>
            <rFont val="Tahoma"/>
            <family val="0"/>
          </rPr>
          <t>Lost 5 points, Late scoresheet</t>
        </r>
      </text>
    </comment>
  </commentList>
</comments>
</file>

<file path=xl/sharedStrings.xml><?xml version="1.0" encoding="utf-8"?>
<sst xmlns="http://schemas.openxmlformats.org/spreadsheetml/2006/main" count="1686" uniqueCount="107">
  <si>
    <t>TOTAL POINTS</t>
  </si>
  <si>
    <t>%</t>
  </si>
  <si>
    <t>1st Rnd</t>
  </si>
  <si>
    <t>Total Points</t>
  </si>
  <si>
    <t>NG</t>
  </si>
  <si>
    <t>Men</t>
  </si>
  <si>
    <t>Ladies 1</t>
  </si>
  <si>
    <t>Ladies 2</t>
  </si>
  <si>
    <t>3 Rnds</t>
  </si>
  <si>
    <t>2 Rnds</t>
  </si>
  <si>
    <t>OPEN DIVISION 1</t>
  </si>
  <si>
    <t>OPEN DIVISION 2</t>
  </si>
  <si>
    <t>OPEN DIVISION 3</t>
  </si>
  <si>
    <t>PREMIER DIVISION</t>
  </si>
  <si>
    <t/>
  </si>
  <si>
    <t>Cashmere Gold</t>
  </si>
  <si>
    <t>Cashmere Black</t>
  </si>
  <si>
    <t>Cashmere Cobras</t>
  </si>
  <si>
    <t>Hornby Green</t>
  </si>
  <si>
    <t>cb</t>
  </si>
  <si>
    <t>cc</t>
  </si>
  <si>
    <t>cg</t>
  </si>
  <si>
    <t>hg</t>
  </si>
  <si>
    <t>cs</t>
  </si>
  <si>
    <t>Papanui Bruisers</t>
  </si>
  <si>
    <t>Cashmere Steel</t>
  </si>
  <si>
    <t>Cashmere Panthers</t>
  </si>
  <si>
    <t>Woolston Sharks</t>
  </si>
  <si>
    <t>nb</t>
  </si>
  <si>
    <t>rr</t>
  </si>
  <si>
    <t>pb</t>
  </si>
  <si>
    <t>hy</t>
  </si>
  <si>
    <t>cp</t>
  </si>
  <si>
    <t>ws</t>
  </si>
  <si>
    <t>Cashmere Cavaliers</t>
  </si>
  <si>
    <t>Cashmere Crusaders</t>
  </si>
  <si>
    <t>New Brighton Black</t>
  </si>
  <si>
    <t>Hornby Miscues</t>
  </si>
  <si>
    <t>Hornby Black</t>
  </si>
  <si>
    <t>cr</t>
  </si>
  <si>
    <t>ps</t>
  </si>
  <si>
    <t>hm</t>
  </si>
  <si>
    <t>hb</t>
  </si>
  <si>
    <t>rd</t>
  </si>
  <si>
    <t>Cashmere Dragons</t>
  </si>
  <si>
    <t>Kaiapoi Anchors</t>
  </si>
  <si>
    <t>cd</t>
  </si>
  <si>
    <t>ka</t>
  </si>
  <si>
    <t>Richmond Vikings</t>
  </si>
  <si>
    <t>Richmond Stickmen</t>
  </si>
  <si>
    <t>Kaiapoi River Rats</t>
  </si>
  <si>
    <t>Richmond Diamonds</t>
  </si>
  <si>
    <t>Richmond No Excuses</t>
  </si>
  <si>
    <t>Richmond Rascals</t>
  </si>
  <si>
    <t>Richmond Arrows</t>
  </si>
  <si>
    <t>Richmond Raiders</t>
  </si>
  <si>
    <t>Richmond Rebels</t>
  </si>
  <si>
    <t>Woolston Barbarians</t>
  </si>
  <si>
    <t>Richmond Renegades</t>
  </si>
  <si>
    <t>Papanui Boosters</t>
  </si>
  <si>
    <t>Cashmere Steelers</t>
  </si>
  <si>
    <t>ht</t>
  </si>
  <si>
    <t>rs</t>
  </si>
  <si>
    <t>rv</t>
  </si>
  <si>
    <t>wb</t>
  </si>
  <si>
    <t>kr</t>
  </si>
  <si>
    <t>ra</t>
  </si>
  <si>
    <t>x</t>
  </si>
  <si>
    <t>Richmond Slinkyz</t>
  </si>
  <si>
    <t>Cashmere Scorpions</t>
  </si>
  <si>
    <t>Hornby Silver</t>
  </si>
  <si>
    <t>Papanui Poachers</t>
  </si>
  <si>
    <t>pp</t>
  </si>
  <si>
    <t>Papanui Sharks</t>
  </si>
  <si>
    <t>hs</t>
  </si>
  <si>
    <t>Results received after 5.30pm on Thursday may not show until next week</t>
  </si>
  <si>
    <t>Woolston Storm</t>
  </si>
  <si>
    <t>Cashmere Stingers</t>
  </si>
  <si>
    <t>Hornby Gold</t>
  </si>
  <si>
    <t>Papanui Hustlers</t>
  </si>
  <si>
    <t>ph</t>
  </si>
  <si>
    <t>Hornby Rockets</t>
  </si>
  <si>
    <t>hr</t>
  </si>
  <si>
    <t xml:space="preserve"> </t>
  </si>
  <si>
    <t>Hornby Titans</t>
  </si>
  <si>
    <t>Richmond No Retreat</t>
  </si>
  <si>
    <t>Hornby Spartans</t>
  </si>
  <si>
    <t>Kaiapoi Pirates</t>
  </si>
  <si>
    <t>Kaiapoi Eels</t>
  </si>
  <si>
    <t>New Brighton Silver</t>
  </si>
  <si>
    <t>Woolston Mustangs</t>
  </si>
  <si>
    <t>Richmond Reapers</t>
  </si>
  <si>
    <t>Woolston Pioneers</t>
  </si>
  <si>
    <t>kp</t>
  </si>
  <si>
    <t>ke</t>
  </si>
  <si>
    <t>re</t>
  </si>
  <si>
    <t>ns</t>
  </si>
  <si>
    <t>wm</t>
  </si>
  <si>
    <t>rp</t>
  </si>
  <si>
    <t>wp</t>
  </si>
  <si>
    <t>hd</t>
  </si>
  <si>
    <t>Hornby Diamondz</t>
  </si>
  <si>
    <t>Woolston Stags</t>
  </si>
  <si>
    <t>wg</t>
  </si>
  <si>
    <t>Cashmere Canons</t>
  </si>
  <si>
    <t>rb</t>
  </si>
  <si>
    <t>Cashmere Cannons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</si>
</sst>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dd/mm/yyyy"/>
    <numFmt numFmtId="174" formatCode="[$-409]dddd\,\ mmmm\ dd\,\ yyyy"/>
    <numFmt numFmtId="175" formatCode="[$-409]h:mm:ss\ AM/PM"/>
    <numFmt numFmtId="176" formatCode="d\-mmmmm"/>
    <numFmt numFmtId="177" formatCode="[$-1409]dddd\,\ d\ mmmm\ yyyy"/>
    <numFmt numFmtId="178" formatCode="[$-1409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1409]d\ mmmm\ yyyy;@"/>
    <numFmt numFmtId="184" formatCode="dd\ mmm"/>
  </numFmts>
  <fonts count="7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color indexed="10"/>
      <name val="Times New Roman"/>
      <family val="1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14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sz val="20"/>
      <name val="Arial"/>
      <family val="2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8"/>
      <name val="Arial"/>
      <family val="2"/>
    </font>
    <font>
      <b/>
      <sz val="11"/>
      <color indexed="17"/>
      <name val="Times New Roman"/>
      <family val="1"/>
    </font>
    <font>
      <b/>
      <sz val="20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FF00FF"/>
      <name val="Arial"/>
      <family val="2"/>
    </font>
    <font>
      <b/>
      <sz val="12"/>
      <color rgb="FF0000FF"/>
      <name val="Arial"/>
      <family val="2"/>
    </font>
    <font>
      <b/>
      <sz val="14"/>
      <color rgb="FF002E15"/>
      <name val="Arial"/>
      <family val="2"/>
    </font>
    <font>
      <sz val="11"/>
      <color rgb="FFFF0000"/>
      <name val="Arial"/>
      <family val="2"/>
    </font>
    <font>
      <b/>
      <sz val="11"/>
      <color rgb="FF00B050"/>
      <name val="Times New Roman"/>
      <family val="1"/>
    </font>
    <font>
      <b/>
      <sz val="11"/>
      <color rgb="FF0000FF"/>
      <name val="Arial"/>
      <family val="2"/>
    </font>
    <font>
      <b/>
      <sz val="20"/>
      <color rgb="FF005828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16" fontId="3" fillId="0" borderId="0" xfId="57" applyNumberFormat="1" applyFont="1" applyAlignment="1">
      <alignment horizontal="center" textRotation="90"/>
      <protection/>
    </xf>
    <xf numFmtId="0" fontId="4" fillId="0" borderId="0" xfId="57" applyFont="1" applyAlignment="1">
      <alignment horizontal="center" wrapText="1"/>
      <protection/>
    </xf>
    <xf numFmtId="0" fontId="0" fillId="0" borderId="0" xfId="57" applyFont="1">
      <alignment/>
      <protection/>
    </xf>
    <xf numFmtId="0" fontId="8" fillId="0" borderId="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10" fontId="6" fillId="0" borderId="0" xfId="57" applyNumberFormat="1" applyFont="1" applyBorder="1">
      <alignment/>
      <protection/>
    </xf>
    <xf numFmtId="0" fontId="1" fillId="0" borderId="0" xfId="57" applyFont="1" applyBorder="1">
      <alignment/>
      <protection/>
    </xf>
    <xf numFmtId="0" fontId="0" fillId="0" borderId="0" xfId="0" applyBorder="1" applyAlignment="1">
      <alignment/>
    </xf>
    <xf numFmtId="16" fontId="3" fillId="0" borderId="0" xfId="57" applyNumberFormat="1" applyFont="1" applyBorder="1" applyAlignment="1">
      <alignment horizontal="center" textRotation="90"/>
      <protection/>
    </xf>
    <xf numFmtId="0" fontId="4" fillId="0" borderId="0" xfId="57" applyFont="1" applyBorder="1" applyAlignment="1">
      <alignment horizontal="center" wrapText="1"/>
      <protection/>
    </xf>
    <xf numFmtId="0" fontId="0" fillId="0" borderId="0" xfId="57" applyFont="1" applyBorder="1">
      <alignment/>
      <protection/>
    </xf>
    <xf numFmtId="0" fontId="6" fillId="0" borderId="0" xfId="0" applyFont="1" applyFill="1" applyAlignment="1">
      <alignment horizontal="center"/>
    </xf>
    <xf numFmtId="16" fontId="10" fillId="0" borderId="0" xfId="57" applyNumberFormat="1" applyFont="1" applyAlignment="1">
      <alignment horizontal="center" textRotation="90"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57" applyFont="1" applyFill="1" applyBorder="1">
      <alignment/>
      <protection/>
    </xf>
    <xf numFmtId="10" fontId="6" fillId="0" borderId="0" xfId="57" applyNumberFormat="1" applyFont="1" applyFill="1" applyBorder="1">
      <alignment/>
      <protection/>
    </xf>
    <xf numFmtId="0" fontId="5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center"/>
      <protection/>
    </xf>
    <xf numFmtId="0" fontId="8" fillId="0" borderId="0" xfId="57" applyFont="1" applyFill="1" applyBorder="1">
      <alignment/>
      <protection/>
    </xf>
    <xf numFmtId="0" fontId="14" fillId="0" borderId="0" xfId="57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" fontId="3" fillId="33" borderId="0" xfId="57" applyNumberFormat="1" applyFont="1" applyFill="1" applyBorder="1" applyAlignment="1">
      <alignment horizontal="center" textRotation="90"/>
      <protection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16" fontId="68" fillId="0" borderId="0" xfId="0" applyNumberFormat="1" applyFont="1" applyBorder="1" applyAlignment="1">
      <alignment horizontal="center"/>
    </xf>
    <xf numFmtId="0" fontId="15" fillId="0" borderId="0" xfId="57" applyFont="1" applyFill="1" applyBorder="1">
      <alignment/>
      <protection/>
    </xf>
    <xf numFmtId="0" fontId="15" fillId="0" borderId="0" xfId="57" applyFont="1" applyFill="1" applyBorder="1" applyAlignment="1">
      <alignment horizontal="center"/>
      <protection/>
    </xf>
    <xf numFmtId="0" fontId="14" fillId="0" borderId="0" xfId="57" applyFont="1" applyFill="1" applyBorder="1" applyAlignment="1">
      <alignment horizontal="center"/>
      <protection/>
    </xf>
    <xf numFmtId="0" fontId="69" fillId="0" borderId="0" xfId="57" applyFont="1" applyBorder="1" applyAlignment="1">
      <alignment horizontal="center"/>
      <protection/>
    </xf>
    <xf numFmtId="0" fontId="19" fillId="0" borderId="0" xfId="57" applyFont="1" applyFill="1" applyBorder="1" applyAlignment="1">
      <alignment horizontal="center"/>
      <protection/>
    </xf>
    <xf numFmtId="0" fontId="18" fillId="0" borderId="0" xfId="57" applyFont="1" applyBorder="1" applyAlignment="1">
      <alignment horizontal="center"/>
      <protection/>
    </xf>
    <xf numFmtId="0" fontId="69" fillId="0" borderId="0" xfId="57" applyFont="1" applyFill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16" fontId="0" fillId="0" borderId="0" xfId="0" applyNumberFormat="1" applyBorder="1" applyAlignment="1">
      <alignment/>
    </xf>
    <xf numFmtId="0" fontId="70" fillId="0" borderId="0" xfId="0" applyFont="1" applyAlignment="1">
      <alignment/>
    </xf>
    <xf numFmtId="14" fontId="0" fillId="0" borderId="0" xfId="0" applyNumberFormat="1" applyBorder="1" applyAlignment="1">
      <alignment/>
    </xf>
    <xf numFmtId="0" fontId="14" fillId="0" borderId="0" xfId="57" applyFont="1" applyFill="1" applyBorder="1" applyAlignment="1" quotePrefix="1">
      <alignment horizontal="center"/>
      <protection/>
    </xf>
    <xf numFmtId="184" fontId="1" fillId="0" borderId="0" xfId="57" applyNumberFormat="1" applyFont="1">
      <alignment/>
      <protection/>
    </xf>
    <xf numFmtId="184" fontId="0" fillId="0" borderId="0" xfId="0" applyNumberFormat="1" applyAlignment="1">
      <alignment/>
    </xf>
    <xf numFmtId="184" fontId="3" fillId="0" borderId="0" xfId="57" applyNumberFormat="1" applyFont="1" applyAlignment="1">
      <alignment horizontal="center" textRotation="90"/>
      <protection/>
    </xf>
    <xf numFmtId="0" fontId="71" fillId="0" borderId="13" xfId="57" applyFont="1" applyFill="1" applyBorder="1">
      <alignment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 applyAlignment="1">
      <alignment/>
      <protection/>
    </xf>
    <xf numFmtId="0" fontId="19" fillId="0" borderId="14" xfId="57" applyFont="1" applyBorder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1" fillId="0" borderId="0" xfId="57" applyFont="1" applyAlignment="1">
      <alignment horizontal="center" vertical="center"/>
      <protection/>
    </xf>
    <xf numFmtId="0" fontId="0" fillId="0" borderId="0" xfId="0" applyAlignment="1">
      <alignment vertical="center"/>
    </xf>
    <xf numFmtId="16" fontId="3" fillId="0" borderId="0" xfId="57" applyNumberFormat="1" applyFont="1" applyFill="1" applyBorder="1" applyAlignment="1">
      <alignment horizontal="center" vertical="center" textRotation="90"/>
      <protection/>
    </xf>
    <xf numFmtId="16" fontId="10" fillId="0" borderId="0" xfId="57" applyNumberFormat="1" applyFont="1" applyBorder="1" applyAlignment="1">
      <alignment horizontal="center" vertical="center" textRotation="90"/>
      <protection/>
    </xf>
    <xf numFmtId="0" fontId="0" fillId="0" borderId="0" xfId="0" applyAlignment="1">
      <alignment horizontal="center" vertical="center"/>
    </xf>
    <xf numFmtId="0" fontId="12" fillId="0" borderId="0" xfId="57" applyFont="1" applyAlignment="1">
      <alignment horizontal="center" vertical="center"/>
      <protection/>
    </xf>
    <xf numFmtId="16" fontId="1" fillId="0" borderId="0" xfId="57" applyNumberFormat="1" applyFont="1" applyAlignment="1">
      <alignment horizontal="center" vertical="center" textRotation="90"/>
      <protection/>
    </xf>
    <xf numFmtId="16" fontId="3" fillId="0" borderId="0" xfId="57" applyNumberFormat="1" applyFont="1" applyAlignment="1">
      <alignment horizontal="center" vertical="center" textRotation="90"/>
      <protection/>
    </xf>
    <xf numFmtId="16" fontId="10" fillId="0" borderId="0" xfId="57" applyNumberFormat="1" applyFont="1" applyAlignment="1">
      <alignment horizontal="center" vertical="center" textRotation="90"/>
      <protection/>
    </xf>
    <xf numFmtId="0" fontId="4" fillId="0" borderId="0" xfId="57" applyFont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9" fillId="0" borderId="15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71" fillId="0" borderId="13" xfId="57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57" applyFont="1" applyAlignment="1">
      <alignment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68" fillId="0" borderId="0" xfId="0" applyFont="1" applyAlignment="1">
      <alignment/>
    </xf>
    <xf numFmtId="0" fontId="72" fillId="0" borderId="16" xfId="57" applyFont="1" applyFill="1" applyBorder="1" applyAlignment="1">
      <alignment horizontal="center" vertical="center"/>
      <protection/>
    </xf>
    <xf numFmtId="0" fontId="72" fillId="0" borderId="14" xfId="57" applyFont="1" applyFill="1" applyBorder="1" applyAlignment="1">
      <alignment horizontal="center" vertical="center"/>
      <protection/>
    </xf>
    <xf numFmtId="0" fontId="72" fillId="0" borderId="17" xfId="57" applyFont="1" applyFill="1" applyBorder="1" applyAlignment="1">
      <alignment horizontal="center" vertical="center"/>
      <protection/>
    </xf>
    <xf numFmtId="0" fontId="72" fillId="0" borderId="18" xfId="57" applyFont="1" applyFill="1" applyBorder="1" applyAlignment="1">
      <alignment horizontal="center" vertical="center"/>
      <protection/>
    </xf>
    <xf numFmtId="0" fontId="19" fillId="0" borderId="15" xfId="57" applyFont="1" applyBorder="1" applyAlignment="1">
      <alignment horizontal="center" vertical="center"/>
      <protection/>
    </xf>
    <xf numFmtId="184" fontId="1" fillId="0" borderId="0" xfId="57" applyNumberFormat="1" applyFont="1" applyBorder="1">
      <alignment/>
      <protection/>
    </xf>
    <xf numFmtId="0" fontId="19" fillId="0" borderId="19" xfId="0" applyFont="1" applyFill="1" applyBorder="1" applyAlignment="1">
      <alignment horizontal="center" vertical="center"/>
    </xf>
    <xf numFmtId="184" fontId="3" fillId="0" borderId="0" xfId="57" applyNumberFormat="1" applyFont="1" applyAlignment="1">
      <alignment horizontal="center" vertical="center" textRotation="90"/>
      <protection/>
    </xf>
    <xf numFmtId="16" fontId="73" fillId="0" borderId="0" xfId="57" applyNumberFormat="1" applyFont="1" applyAlignment="1">
      <alignment horizontal="center" vertical="center" textRotation="90"/>
      <protection/>
    </xf>
    <xf numFmtId="0" fontId="69" fillId="0" borderId="0" xfId="57" applyFont="1" applyBorder="1" applyAlignment="1">
      <alignment horizontal="center" vertical="center"/>
      <protection/>
    </xf>
    <xf numFmtId="184" fontId="3" fillId="0" borderId="0" xfId="57" applyNumberFormat="1" applyFont="1" applyBorder="1" applyAlignment="1">
      <alignment horizontal="center" vertical="center" textRotation="90"/>
      <protection/>
    </xf>
    <xf numFmtId="184" fontId="4" fillId="0" borderId="0" xfId="57" applyNumberFormat="1" applyFont="1" applyBorder="1" applyAlignment="1">
      <alignment horizontal="center" vertical="center" wrapText="1"/>
      <protection/>
    </xf>
    <xf numFmtId="184" fontId="1" fillId="0" borderId="0" xfId="57" applyNumberFormat="1" applyFont="1" applyBorder="1" applyAlignment="1">
      <alignment horizontal="center" vertical="center"/>
      <protection/>
    </xf>
    <xf numFmtId="0" fontId="19" fillId="0" borderId="20" xfId="0" applyFont="1" applyFill="1" applyBorder="1" applyAlignment="1">
      <alignment horizontal="center" vertical="center"/>
    </xf>
    <xf numFmtId="0" fontId="19" fillId="0" borderId="21" xfId="57" applyFont="1" applyFill="1" applyBorder="1" applyAlignment="1">
      <alignment horizontal="center" vertical="center"/>
      <protection/>
    </xf>
    <xf numFmtId="0" fontId="72" fillId="0" borderId="22" xfId="57" applyFont="1" applyFill="1" applyBorder="1" applyAlignment="1">
      <alignment horizontal="center" vertical="center"/>
      <protection/>
    </xf>
    <xf numFmtId="0" fontId="72" fillId="0" borderId="23" xfId="57" applyFont="1" applyFill="1" applyBorder="1" applyAlignment="1">
      <alignment horizontal="center" vertical="center"/>
      <protection/>
    </xf>
    <xf numFmtId="0" fontId="19" fillId="0" borderId="24" xfId="0" applyFont="1" applyFill="1" applyBorder="1" applyAlignment="1">
      <alignment horizontal="center" vertical="center"/>
    </xf>
    <xf numFmtId="0" fontId="19" fillId="0" borderId="25" xfId="57" applyFont="1" applyFill="1" applyBorder="1" applyAlignment="1">
      <alignment horizontal="center" vertical="center"/>
      <protection/>
    </xf>
    <xf numFmtId="0" fontId="72" fillId="0" borderId="26" xfId="57" applyFont="1" applyFill="1" applyBorder="1" applyAlignment="1">
      <alignment horizontal="center" vertical="center"/>
      <protection/>
    </xf>
    <xf numFmtId="0" fontId="72" fillId="0" borderId="27" xfId="57" applyFont="1" applyFill="1" applyBorder="1" applyAlignment="1">
      <alignment horizontal="center" vertical="center"/>
      <protection/>
    </xf>
    <xf numFmtId="0" fontId="19" fillId="0" borderId="21" xfId="57" applyFont="1" applyBorder="1" applyAlignment="1">
      <alignment horizontal="center" vertical="center"/>
      <protection/>
    </xf>
    <xf numFmtId="0" fontId="72" fillId="0" borderId="28" xfId="57" applyFont="1" applyFill="1" applyBorder="1" applyAlignment="1">
      <alignment horizontal="center" vertical="center"/>
      <protection/>
    </xf>
    <xf numFmtId="0" fontId="19" fillId="0" borderId="29" xfId="57" applyFont="1" applyBorder="1" applyAlignment="1">
      <alignment horizontal="center" vertical="center"/>
      <protection/>
    </xf>
    <xf numFmtId="0" fontId="19" fillId="0" borderId="26" xfId="57" applyFont="1" applyBorder="1" applyAlignment="1">
      <alignment horizontal="center" vertical="center"/>
      <protection/>
    </xf>
    <xf numFmtId="0" fontId="74" fillId="0" borderId="0" xfId="57" applyFont="1" applyBorder="1" applyAlignment="1">
      <alignment horizontal="center" vertical="center"/>
      <protection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9" fillId="0" borderId="0" xfId="57" applyFont="1" applyBorder="1" applyAlignment="1">
      <alignment horizontal="center" vertical="center" textRotation="90" wrapText="1"/>
      <protection/>
    </xf>
    <xf numFmtId="0" fontId="72" fillId="0" borderId="29" xfId="57" applyFont="1" applyFill="1" applyBorder="1" applyAlignment="1">
      <alignment horizontal="center" vertical="center"/>
      <protection/>
    </xf>
    <xf numFmtId="0" fontId="19" fillId="0" borderId="25" xfId="57" applyFont="1" applyBorder="1" applyAlignment="1">
      <alignment horizontal="center" vertical="center"/>
      <protection/>
    </xf>
    <xf numFmtId="0" fontId="3" fillId="0" borderId="0" xfId="57" applyFont="1" applyAlignment="1">
      <alignment horizontal="center" vertical="center" wrapText="1"/>
      <protection/>
    </xf>
    <xf numFmtId="0" fontId="21" fillId="0" borderId="20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19" fillId="0" borderId="29" xfId="57" applyFont="1" applyFill="1" applyBorder="1" applyAlignment="1">
      <alignment horizontal="center" vertical="center"/>
      <protection/>
    </xf>
    <xf numFmtId="0" fontId="72" fillId="0" borderId="34" xfId="57" applyFont="1" applyFill="1" applyBorder="1" applyAlignment="1">
      <alignment horizontal="center" vertical="center"/>
      <protection/>
    </xf>
    <xf numFmtId="0" fontId="72" fillId="0" borderId="35" xfId="57" applyFont="1" applyFill="1" applyBorder="1" applyAlignment="1">
      <alignment horizontal="center" vertical="center"/>
      <protection/>
    </xf>
    <xf numFmtId="0" fontId="72" fillId="0" borderId="25" xfId="57" applyFont="1" applyFill="1" applyBorder="1" applyAlignment="1">
      <alignment horizontal="center" vertical="center"/>
      <protection/>
    </xf>
    <xf numFmtId="0" fontId="72" fillId="0" borderId="21" xfId="57" applyFont="1" applyFill="1" applyBorder="1" applyAlignment="1">
      <alignment horizontal="center" vertical="center"/>
      <protection/>
    </xf>
    <xf numFmtId="0" fontId="72" fillId="0" borderId="15" xfId="57" applyFont="1" applyFill="1" applyBorder="1" applyAlignment="1">
      <alignment horizontal="center" vertical="center"/>
      <protection/>
    </xf>
    <xf numFmtId="0" fontId="19" fillId="0" borderId="14" xfId="57" applyFont="1" applyFill="1" applyBorder="1" applyAlignment="1">
      <alignment horizontal="center" vertical="center"/>
      <protection/>
    </xf>
    <xf numFmtId="0" fontId="19" fillId="0" borderId="26" xfId="57" applyFont="1" applyFill="1" applyBorder="1" applyAlignment="1">
      <alignment horizontal="center" vertical="center"/>
      <protection/>
    </xf>
    <xf numFmtId="0" fontId="72" fillId="0" borderId="36" xfId="57" applyFont="1" applyFill="1" applyBorder="1" applyAlignment="1">
      <alignment horizontal="center" vertical="center"/>
      <protection/>
    </xf>
    <xf numFmtId="0" fontId="72" fillId="0" borderId="37" xfId="57" applyFont="1" applyFill="1" applyBorder="1" applyAlignment="1">
      <alignment horizontal="center" vertical="center"/>
      <protection/>
    </xf>
    <xf numFmtId="0" fontId="72" fillId="0" borderId="38" xfId="57" applyFont="1" applyFill="1" applyBorder="1" applyAlignment="1">
      <alignment horizontal="center" vertical="center"/>
      <protection/>
    </xf>
    <xf numFmtId="0" fontId="22" fillId="0" borderId="0" xfId="57" applyFont="1" applyBorder="1" applyAlignment="1">
      <alignment horizontal="left"/>
      <protection/>
    </xf>
    <xf numFmtId="184" fontId="22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/>
    </xf>
    <xf numFmtId="184" fontId="1" fillId="0" borderId="0" xfId="57" applyNumberFormat="1" applyFont="1" applyBorder="1" applyAlignment="1">
      <alignment horizontal="center" vertical="center" wrapText="1"/>
      <protection/>
    </xf>
    <xf numFmtId="184" fontId="22" fillId="0" borderId="0" xfId="57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22" fillId="0" borderId="0" xfId="57" applyFont="1" applyAlignment="1">
      <alignment horizontal="left"/>
      <protection/>
    </xf>
    <xf numFmtId="0" fontId="23" fillId="0" borderId="0" xfId="0" applyFont="1" applyAlignment="1">
      <alignment/>
    </xf>
    <xf numFmtId="0" fontId="25" fillId="0" borderId="0" xfId="57" applyFont="1" applyBorder="1" applyAlignment="1">
      <alignment horizontal="center" textRotation="90" wrapText="1"/>
      <protection/>
    </xf>
    <xf numFmtId="0" fontId="1" fillId="0" borderId="0" xfId="57" applyFont="1" applyAlignment="1">
      <alignment horizontal="center" wrapText="1"/>
      <protection/>
    </xf>
    <xf numFmtId="0" fontId="22" fillId="0" borderId="0" xfId="57" applyFont="1" applyAlignment="1">
      <alignment horizontal="center" wrapText="1"/>
      <protection/>
    </xf>
    <xf numFmtId="0" fontId="21" fillId="0" borderId="21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74" fillId="0" borderId="39" xfId="57" applyFont="1" applyBorder="1" applyAlignment="1">
      <alignment horizontal="center" vertical="center"/>
      <protection/>
    </xf>
    <xf numFmtId="0" fontId="74" fillId="0" borderId="40" xfId="57" applyFont="1" applyBorder="1" applyAlignment="1">
      <alignment horizontal="center" vertical="center"/>
      <protection/>
    </xf>
    <xf numFmtId="0" fontId="74" fillId="0" borderId="41" xfId="57" applyFont="1" applyBorder="1" applyAlignment="1">
      <alignment horizontal="center" vertical="center"/>
      <protection/>
    </xf>
    <xf numFmtId="0" fontId="74" fillId="0" borderId="42" xfId="57" applyFont="1" applyBorder="1" applyAlignment="1">
      <alignment horizontal="center" vertical="center"/>
      <protection/>
    </xf>
    <xf numFmtId="10" fontId="20" fillId="0" borderId="43" xfId="57" applyNumberFormat="1" applyFont="1" applyBorder="1" applyAlignment="1">
      <alignment horizontal="center" vertical="center"/>
      <protection/>
    </xf>
    <xf numFmtId="10" fontId="20" fillId="0" borderId="44" xfId="57" applyNumberFormat="1" applyFont="1" applyBorder="1" applyAlignment="1">
      <alignment horizontal="center" vertical="center"/>
      <protection/>
    </xf>
    <xf numFmtId="10" fontId="20" fillId="0" borderId="38" xfId="57" applyNumberFormat="1" applyFont="1" applyBorder="1" applyAlignment="1">
      <alignment horizontal="center" vertical="center"/>
      <protection/>
    </xf>
    <xf numFmtId="0" fontId="17" fillId="0" borderId="39" xfId="57" applyFont="1" applyBorder="1" applyAlignment="1">
      <alignment horizontal="center" vertical="center"/>
      <protection/>
    </xf>
    <xf numFmtId="0" fontId="17" fillId="0" borderId="40" xfId="57" applyFont="1" applyBorder="1" applyAlignment="1">
      <alignment horizontal="center" vertical="center"/>
      <protection/>
    </xf>
    <xf numFmtId="0" fontId="17" fillId="0" borderId="41" xfId="57" applyFont="1" applyBorder="1" applyAlignment="1">
      <alignment horizontal="center" vertical="center"/>
      <protection/>
    </xf>
    <xf numFmtId="0" fontId="17" fillId="0" borderId="45" xfId="57" applyFont="1" applyBorder="1" applyAlignment="1">
      <alignment horizontal="center" vertical="center"/>
      <protection/>
    </xf>
    <xf numFmtId="0" fontId="17" fillId="0" borderId="46" xfId="57" applyFont="1" applyBorder="1" applyAlignment="1">
      <alignment horizontal="center" vertical="center"/>
      <protection/>
    </xf>
    <xf numFmtId="0" fontId="19" fillId="0" borderId="34" xfId="57" applyFont="1" applyFill="1" applyBorder="1" applyAlignment="1">
      <alignment horizontal="center" vertical="center"/>
      <protection/>
    </xf>
    <xf numFmtId="0" fontId="19" fillId="0" borderId="35" xfId="57" applyFont="1" applyFill="1" applyBorder="1" applyAlignment="1">
      <alignment horizontal="center" vertical="center"/>
      <protection/>
    </xf>
    <xf numFmtId="184" fontId="24" fillId="0" borderId="11" xfId="57" applyNumberFormat="1" applyFont="1" applyBorder="1" applyAlignment="1">
      <alignment horizontal="center" textRotation="90"/>
      <protection/>
    </xf>
    <xf numFmtId="184" fontId="24" fillId="0" borderId="47" xfId="57" applyNumberFormat="1" applyFont="1" applyBorder="1" applyAlignment="1">
      <alignment horizontal="center" textRotation="90"/>
      <protection/>
    </xf>
    <xf numFmtId="0" fontId="75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terClub 9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9"/>
  <sheetViews>
    <sheetView tabSelected="1" zoomScaleSheetLayoutView="5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7109375" style="5" customWidth="1"/>
    <col min="3" max="3" width="26.00390625" style="0" bestFit="1" customWidth="1"/>
    <col min="4" max="4" width="3.7109375" style="0" customWidth="1"/>
    <col min="5" max="7" width="3.7109375" style="82" customWidth="1"/>
    <col min="8" max="8" width="3.7109375" style="0" customWidth="1"/>
    <col min="9" max="9" width="3.7109375" style="82" customWidth="1"/>
    <col min="10" max="10" width="3.7109375" style="0" customWidth="1"/>
    <col min="11" max="11" width="3.7109375" style="82" customWidth="1"/>
    <col min="12" max="12" width="3.7109375" style="0" customWidth="1"/>
    <col min="13" max="13" width="3.7109375" style="82" customWidth="1"/>
    <col min="14" max="14" width="3.7109375" style="0" customWidth="1"/>
    <col min="15" max="15" width="3.7109375" style="82" customWidth="1"/>
    <col min="16" max="16" width="3.7109375" style="0" customWidth="1"/>
    <col min="17" max="17" width="3.7109375" style="82" customWidth="1"/>
    <col min="18" max="18" width="3.7109375" style="0" customWidth="1"/>
    <col min="19" max="21" width="3.7109375" style="82" customWidth="1"/>
    <col min="22" max="22" width="3.7109375" style="0" customWidth="1"/>
    <col min="23" max="29" width="3.7109375" style="82" customWidth="1"/>
    <col min="30" max="30" width="3.7109375" style="0" customWidth="1"/>
    <col min="31" max="31" width="3.7109375" style="82" customWidth="1"/>
    <col min="32" max="32" width="9.8515625" style="0" customWidth="1"/>
    <col min="33" max="33" width="9.28125" style="0" customWidth="1"/>
    <col min="34" max="34" width="4.421875" style="0" customWidth="1"/>
    <col min="35" max="35" width="4.140625" style="0" customWidth="1"/>
    <col min="36" max="36" width="8.57421875" style="0" customWidth="1"/>
    <col min="37" max="37" width="15.421875" style="0" customWidth="1"/>
    <col min="38" max="44" width="3.7109375" style="0" customWidth="1"/>
    <col min="46" max="48" width="3.7109375" style="0" customWidth="1"/>
    <col min="49" max="49" width="6.421875" style="0" customWidth="1"/>
    <col min="50" max="56" width="3.7109375" style="0" customWidth="1"/>
  </cols>
  <sheetData>
    <row r="1" spans="1:56" s="56" customFormat="1" ht="60" customHeight="1" thickBot="1">
      <c r="A1" s="88"/>
      <c r="B1" s="132" t="s">
        <v>13</v>
      </c>
      <c r="C1" s="58"/>
      <c r="D1" s="161">
        <v>45349</v>
      </c>
      <c r="E1" s="161"/>
      <c r="F1" s="161">
        <v>45356</v>
      </c>
      <c r="G1" s="161"/>
      <c r="H1" s="161">
        <v>45363</v>
      </c>
      <c r="I1" s="161"/>
      <c r="J1" s="161">
        <v>45370</v>
      </c>
      <c r="K1" s="161"/>
      <c r="L1" s="161">
        <v>45377</v>
      </c>
      <c r="M1" s="161"/>
      <c r="N1" s="161">
        <v>45384</v>
      </c>
      <c r="O1" s="161"/>
      <c r="P1" s="161">
        <v>45391</v>
      </c>
      <c r="Q1" s="161"/>
      <c r="R1" s="161">
        <v>45398</v>
      </c>
      <c r="S1" s="161"/>
      <c r="T1" s="161">
        <v>45405</v>
      </c>
      <c r="U1" s="161"/>
      <c r="V1" s="161">
        <v>45412</v>
      </c>
      <c r="W1" s="161"/>
      <c r="X1" s="161">
        <v>45419</v>
      </c>
      <c r="Y1" s="161"/>
      <c r="Z1" s="161">
        <v>45426</v>
      </c>
      <c r="AA1" s="161"/>
      <c r="AB1" s="161">
        <v>45433</v>
      </c>
      <c r="AC1" s="161"/>
      <c r="AD1" s="161">
        <v>45440</v>
      </c>
      <c r="AE1" s="161"/>
      <c r="AF1" s="134" t="s">
        <v>0</v>
      </c>
      <c r="AG1" s="135" t="s">
        <v>1</v>
      </c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</row>
    <row r="2" spans="1:33" ht="19.5" customHeight="1">
      <c r="A2" s="109">
        <v>1</v>
      </c>
      <c r="B2" s="96" t="s">
        <v>62</v>
      </c>
      <c r="C2" s="116" t="s">
        <v>49</v>
      </c>
      <c r="D2" s="97">
        <v>29</v>
      </c>
      <c r="E2" s="98" t="s">
        <v>63</v>
      </c>
      <c r="F2" s="158">
        <v>34</v>
      </c>
      <c r="G2" s="99" t="s">
        <v>21</v>
      </c>
      <c r="H2" s="97">
        <v>36</v>
      </c>
      <c r="I2" s="98" t="s">
        <v>80</v>
      </c>
      <c r="J2" s="97">
        <v>34</v>
      </c>
      <c r="K2" s="98" t="s">
        <v>95</v>
      </c>
      <c r="L2" s="97">
        <v>38</v>
      </c>
      <c r="M2" s="98" t="s">
        <v>22</v>
      </c>
      <c r="N2" s="97">
        <v>35</v>
      </c>
      <c r="O2" s="98" t="s">
        <v>19</v>
      </c>
      <c r="P2" s="97">
        <v>36</v>
      </c>
      <c r="Q2" s="98" t="s">
        <v>20</v>
      </c>
      <c r="R2" s="97">
        <v>36</v>
      </c>
      <c r="S2" s="98" t="s">
        <v>61</v>
      </c>
      <c r="T2" s="97">
        <v>40</v>
      </c>
      <c r="U2" s="128" t="s">
        <v>29</v>
      </c>
      <c r="V2" s="120">
        <v>37</v>
      </c>
      <c r="W2" s="98" t="s">
        <v>63</v>
      </c>
      <c r="X2" s="121"/>
      <c r="Y2" s="99" t="s">
        <v>21</v>
      </c>
      <c r="Z2" s="97"/>
      <c r="AA2" s="98" t="s">
        <v>80</v>
      </c>
      <c r="AB2" s="97"/>
      <c r="AC2" s="98" t="s">
        <v>95</v>
      </c>
      <c r="AD2" s="97"/>
      <c r="AE2" s="98" t="s">
        <v>22</v>
      </c>
      <c r="AF2" s="153">
        <f aca="true" t="shared" si="0" ref="AF2:AF11">SUM(D2:AE2)</f>
        <v>355</v>
      </c>
      <c r="AG2" s="150">
        <f aca="true" t="shared" si="1" ref="AG2:AG11">AF2/(COUNT(D2:AE2)*40)</f>
        <v>0.8875</v>
      </c>
    </row>
    <row r="3" spans="1:33" ht="19.5" customHeight="1">
      <c r="A3" s="110">
        <v>2</v>
      </c>
      <c r="B3" s="89" t="s">
        <v>21</v>
      </c>
      <c r="C3" s="117" t="s">
        <v>15</v>
      </c>
      <c r="D3" s="74">
        <v>34</v>
      </c>
      <c r="E3" s="83" t="s">
        <v>80</v>
      </c>
      <c r="F3" s="159">
        <v>26</v>
      </c>
      <c r="G3" s="85" t="s">
        <v>62</v>
      </c>
      <c r="H3" s="74">
        <v>34</v>
      </c>
      <c r="I3" s="83" t="s">
        <v>95</v>
      </c>
      <c r="J3" s="74">
        <v>33</v>
      </c>
      <c r="K3" s="83" t="s">
        <v>22</v>
      </c>
      <c r="L3" s="74">
        <v>38</v>
      </c>
      <c r="M3" s="83" t="s">
        <v>19</v>
      </c>
      <c r="N3" s="74">
        <v>31</v>
      </c>
      <c r="O3" s="83" t="s">
        <v>20</v>
      </c>
      <c r="P3" s="74">
        <v>39</v>
      </c>
      <c r="Q3" s="83" t="s">
        <v>61</v>
      </c>
      <c r="R3" s="74">
        <v>37</v>
      </c>
      <c r="S3" s="83" t="s">
        <v>29</v>
      </c>
      <c r="T3" s="74">
        <v>28</v>
      </c>
      <c r="U3" s="129" t="s">
        <v>63</v>
      </c>
      <c r="V3" s="126">
        <v>36</v>
      </c>
      <c r="W3" s="83" t="s">
        <v>80</v>
      </c>
      <c r="X3" s="122"/>
      <c r="Y3" s="85" t="s">
        <v>62</v>
      </c>
      <c r="Z3" s="74"/>
      <c r="AA3" s="83" t="s">
        <v>95</v>
      </c>
      <c r="AB3" s="74"/>
      <c r="AC3" s="83" t="s">
        <v>22</v>
      </c>
      <c r="AD3" s="74"/>
      <c r="AE3" s="83" t="s">
        <v>19</v>
      </c>
      <c r="AF3" s="154">
        <f t="shared" si="0"/>
        <v>336</v>
      </c>
      <c r="AG3" s="151">
        <f t="shared" si="1"/>
        <v>0.84</v>
      </c>
    </row>
    <row r="4" spans="1:33" ht="19.5" customHeight="1">
      <c r="A4" s="110">
        <v>3</v>
      </c>
      <c r="B4" s="89" t="s">
        <v>95</v>
      </c>
      <c r="C4" s="117" t="s">
        <v>52</v>
      </c>
      <c r="D4" s="74">
        <v>38</v>
      </c>
      <c r="E4" s="83" t="s">
        <v>29</v>
      </c>
      <c r="F4" s="159">
        <v>31</v>
      </c>
      <c r="G4" s="85" t="s">
        <v>63</v>
      </c>
      <c r="H4" s="74">
        <v>28</v>
      </c>
      <c r="I4" s="83" t="s">
        <v>21</v>
      </c>
      <c r="J4" s="74">
        <v>32</v>
      </c>
      <c r="K4" s="83" t="s">
        <v>62</v>
      </c>
      <c r="L4" s="74">
        <v>38</v>
      </c>
      <c r="M4" s="83" t="s">
        <v>80</v>
      </c>
      <c r="N4" s="74">
        <v>38</v>
      </c>
      <c r="O4" s="83" t="s">
        <v>22</v>
      </c>
      <c r="P4" s="74">
        <v>37</v>
      </c>
      <c r="Q4" s="83" t="s">
        <v>19</v>
      </c>
      <c r="R4" s="74">
        <v>30</v>
      </c>
      <c r="S4" s="83" t="s">
        <v>20</v>
      </c>
      <c r="T4" s="74">
        <v>23</v>
      </c>
      <c r="U4" s="129" t="s">
        <v>61</v>
      </c>
      <c r="V4" s="126">
        <v>40</v>
      </c>
      <c r="W4" s="83" t="s">
        <v>29</v>
      </c>
      <c r="X4" s="122"/>
      <c r="Y4" s="85" t="s">
        <v>63</v>
      </c>
      <c r="Z4" s="74"/>
      <c r="AA4" s="83" t="s">
        <v>21</v>
      </c>
      <c r="AB4" s="74"/>
      <c r="AC4" s="83" t="s">
        <v>62</v>
      </c>
      <c r="AD4" s="74"/>
      <c r="AE4" s="83" t="s">
        <v>80</v>
      </c>
      <c r="AF4" s="154">
        <f t="shared" si="0"/>
        <v>335</v>
      </c>
      <c r="AG4" s="151">
        <f t="shared" si="1"/>
        <v>0.8375</v>
      </c>
    </row>
    <row r="5" spans="1:33" ht="19.5" customHeight="1">
      <c r="A5" s="110">
        <v>4</v>
      </c>
      <c r="B5" s="89" t="s">
        <v>63</v>
      </c>
      <c r="C5" s="117" t="s">
        <v>48</v>
      </c>
      <c r="D5" s="74">
        <v>28</v>
      </c>
      <c r="E5" s="83" t="s">
        <v>62</v>
      </c>
      <c r="F5" s="159">
        <v>27</v>
      </c>
      <c r="G5" s="85" t="s">
        <v>95</v>
      </c>
      <c r="H5" s="74">
        <v>36</v>
      </c>
      <c r="I5" s="83" t="s">
        <v>22</v>
      </c>
      <c r="J5" s="74">
        <v>40</v>
      </c>
      <c r="K5" s="83" t="s">
        <v>19</v>
      </c>
      <c r="L5" s="74">
        <v>33</v>
      </c>
      <c r="M5" s="83" t="s">
        <v>20</v>
      </c>
      <c r="N5" s="74">
        <v>28</v>
      </c>
      <c r="O5" s="83" t="s">
        <v>61</v>
      </c>
      <c r="P5" s="74">
        <v>40</v>
      </c>
      <c r="Q5" s="83" t="s">
        <v>29</v>
      </c>
      <c r="R5" s="74">
        <v>37</v>
      </c>
      <c r="S5" s="83" t="s">
        <v>80</v>
      </c>
      <c r="T5" s="74">
        <v>30</v>
      </c>
      <c r="U5" s="129" t="s">
        <v>21</v>
      </c>
      <c r="V5" s="126">
        <v>24</v>
      </c>
      <c r="W5" s="83" t="s">
        <v>62</v>
      </c>
      <c r="X5" s="122"/>
      <c r="Y5" s="85" t="s">
        <v>95</v>
      </c>
      <c r="Z5" s="74"/>
      <c r="AA5" s="83" t="s">
        <v>22</v>
      </c>
      <c r="AB5" s="74"/>
      <c r="AC5" s="83" t="s">
        <v>19</v>
      </c>
      <c r="AD5" s="74"/>
      <c r="AE5" s="83" t="s">
        <v>20</v>
      </c>
      <c r="AF5" s="154">
        <f t="shared" si="0"/>
        <v>323</v>
      </c>
      <c r="AG5" s="151">
        <f t="shared" si="1"/>
        <v>0.8075</v>
      </c>
    </row>
    <row r="6" spans="1:33" ht="19.5" customHeight="1">
      <c r="A6" s="110">
        <v>5</v>
      </c>
      <c r="B6" s="89" t="s">
        <v>61</v>
      </c>
      <c r="C6" s="117" t="s">
        <v>84</v>
      </c>
      <c r="D6" s="74">
        <v>34</v>
      </c>
      <c r="E6" s="83" t="s">
        <v>22</v>
      </c>
      <c r="F6" s="159">
        <v>35</v>
      </c>
      <c r="G6" s="85" t="s">
        <v>19</v>
      </c>
      <c r="H6" s="74">
        <v>27</v>
      </c>
      <c r="I6" s="83" t="s">
        <v>20</v>
      </c>
      <c r="J6" s="74">
        <v>35</v>
      </c>
      <c r="K6" s="83" t="s">
        <v>80</v>
      </c>
      <c r="L6" s="74">
        <v>35</v>
      </c>
      <c r="M6" s="83" t="s">
        <v>29</v>
      </c>
      <c r="N6" s="74">
        <v>32</v>
      </c>
      <c r="O6" s="83" t="s">
        <v>63</v>
      </c>
      <c r="P6" s="74">
        <v>11</v>
      </c>
      <c r="Q6" s="83" t="s">
        <v>21</v>
      </c>
      <c r="R6" s="74">
        <v>19</v>
      </c>
      <c r="S6" s="83" t="s">
        <v>62</v>
      </c>
      <c r="T6" s="74">
        <v>36</v>
      </c>
      <c r="U6" s="129" t="s">
        <v>95</v>
      </c>
      <c r="V6" s="126">
        <v>35</v>
      </c>
      <c r="W6" s="83" t="s">
        <v>22</v>
      </c>
      <c r="X6" s="122"/>
      <c r="Y6" s="85" t="s">
        <v>19</v>
      </c>
      <c r="Z6" s="74"/>
      <c r="AA6" s="83" t="s">
        <v>20</v>
      </c>
      <c r="AB6" s="74"/>
      <c r="AC6" s="83" t="s">
        <v>80</v>
      </c>
      <c r="AD6" s="74"/>
      <c r="AE6" s="83" t="s">
        <v>29</v>
      </c>
      <c r="AF6" s="154">
        <f t="shared" si="0"/>
        <v>299</v>
      </c>
      <c r="AG6" s="151">
        <f t="shared" si="1"/>
        <v>0.7475</v>
      </c>
    </row>
    <row r="7" spans="1:33" ht="19.5" customHeight="1">
      <c r="A7" s="110">
        <v>6</v>
      </c>
      <c r="B7" s="89" t="s">
        <v>20</v>
      </c>
      <c r="C7" s="117" t="s">
        <v>17</v>
      </c>
      <c r="D7" s="74">
        <v>31</v>
      </c>
      <c r="E7" s="83" t="s">
        <v>19</v>
      </c>
      <c r="F7" s="159">
        <v>32</v>
      </c>
      <c r="G7" s="85" t="s">
        <v>80</v>
      </c>
      <c r="H7" s="74">
        <v>28</v>
      </c>
      <c r="I7" s="83" t="s">
        <v>61</v>
      </c>
      <c r="J7" s="74">
        <v>37</v>
      </c>
      <c r="K7" s="83" t="s">
        <v>29</v>
      </c>
      <c r="L7" s="74">
        <v>34</v>
      </c>
      <c r="M7" s="83" t="s">
        <v>63</v>
      </c>
      <c r="N7" s="74">
        <v>30</v>
      </c>
      <c r="O7" s="83" t="s">
        <v>21</v>
      </c>
      <c r="P7" s="74">
        <v>18</v>
      </c>
      <c r="Q7" s="83" t="s">
        <v>62</v>
      </c>
      <c r="R7" s="74">
        <v>24</v>
      </c>
      <c r="S7" s="83" t="s">
        <v>95</v>
      </c>
      <c r="T7" s="74">
        <v>31</v>
      </c>
      <c r="U7" s="129" t="s">
        <v>22</v>
      </c>
      <c r="V7" s="126">
        <v>30</v>
      </c>
      <c r="W7" s="83" t="s">
        <v>19</v>
      </c>
      <c r="X7" s="122"/>
      <c r="Y7" s="85" t="s">
        <v>80</v>
      </c>
      <c r="Z7" s="74"/>
      <c r="AA7" s="83" t="s">
        <v>61</v>
      </c>
      <c r="AB7" s="74"/>
      <c r="AC7" s="83" t="s">
        <v>29</v>
      </c>
      <c r="AD7" s="74"/>
      <c r="AE7" s="83" t="s">
        <v>63</v>
      </c>
      <c r="AF7" s="154">
        <f t="shared" si="0"/>
        <v>295</v>
      </c>
      <c r="AG7" s="151">
        <f t="shared" si="1"/>
        <v>0.7375</v>
      </c>
    </row>
    <row r="8" spans="1:33" ht="19.5" customHeight="1">
      <c r="A8" s="110">
        <v>7</v>
      </c>
      <c r="B8" s="89" t="s">
        <v>19</v>
      </c>
      <c r="C8" s="117" t="s">
        <v>16</v>
      </c>
      <c r="D8" s="74">
        <v>28</v>
      </c>
      <c r="E8" s="83" t="s">
        <v>20</v>
      </c>
      <c r="F8" s="159">
        <v>27</v>
      </c>
      <c r="G8" s="85" t="s">
        <v>61</v>
      </c>
      <c r="H8" s="74">
        <v>36</v>
      </c>
      <c r="I8" s="83" t="s">
        <v>29</v>
      </c>
      <c r="J8" s="74">
        <v>17</v>
      </c>
      <c r="K8" s="83" t="s">
        <v>63</v>
      </c>
      <c r="L8" s="74">
        <v>11</v>
      </c>
      <c r="M8" s="83" t="s">
        <v>21</v>
      </c>
      <c r="N8" s="74">
        <v>24</v>
      </c>
      <c r="O8" s="83" t="s">
        <v>62</v>
      </c>
      <c r="P8" s="74">
        <v>23</v>
      </c>
      <c r="Q8" s="83" t="s">
        <v>95</v>
      </c>
      <c r="R8" s="74">
        <v>35</v>
      </c>
      <c r="S8" s="83" t="s">
        <v>22</v>
      </c>
      <c r="T8" s="74">
        <v>33</v>
      </c>
      <c r="U8" s="129" t="s">
        <v>80</v>
      </c>
      <c r="V8" s="126">
        <v>30</v>
      </c>
      <c r="W8" s="83" t="s">
        <v>20</v>
      </c>
      <c r="X8" s="122"/>
      <c r="Y8" s="85" t="s">
        <v>61</v>
      </c>
      <c r="Z8" s="74"/>
      <c r="AA8" s="83" t="s">
        <v>29</v>
      </c>
      <c r="AB8" s="74"/>
      <c r="AC8" s="83" t="s">
        <v>63</v>
      </c>
      <c r="AD8" s="74"/>
      <c r="AE8" s="83" t="s">
        <v>21</v>
      </c>
      <c r="AF8" s="154">
        <f t="shared" si="0"/>
        <v>264</v>
      </c>
      <c r="AG8" s="151">
        <f t="shared" si="1"/>
        <v>0.66</v>
      </c>
    </row>
    <row r="9" spans="1:33" ht="19.5" customHeight="1">
      <c r="A9" s="110">
        <v>8</v>
      </c>
      <c r="B9" s="89" t="s">
        <v>80</v>
      </c>
      <c r="C9" s="117" t="s">
        <v>79</v>
      </c>
      <c r="D9" s="74">
        <v>20</v>
      </c>
      <c r="E9" s="83" t="s">
        <v>21</v>
      </c>
      <c r="F9" s="159">
        <v>29</v>
      </c>
      <c r="G9" s="85" t="s">
        <v>20</v>
      </c>
      <c r="H9" s="74">
        <v>20</v>
      </c>
      <c r="I9" s="83" t="s">
        <v>62</v>
      </c>
      <c r="J9" s="74">
        <v>24</v>
      </c>
      <c r="K9" s="83" t="s">
        <v>61</v>
      </c>
      <c r="L9" s="74">
        <v>16</v>
      </c>
      <c r="M9" s="83" t="s">
        <v>95</v>
      </c>
      <c r="N9" s="74">
        <v>36</v>
      </c>
      <c r="O9" s="83" t="s">
        <v>29</v>
      </c>
      <c r="P9" s="74">
        <v>35</v>
      </c>
      <c r="Q9" s="83" t="s">
        <v>22</v>
      </c>
      <c r="R9" s="74">
        <v>23</v>
      </c>
      <c r="S9" s="83" t="s">
        <v>63</v>
      </c>
      <c r="T9" s="74">
        <v>28</v>
      </c>
      <c r="U9" s="129" t="s">
        <v>19</v>
      </c>
      <c r="V9" s="126">
        <v>12</v>
      </c>
      <c r="W9" s="83" t="s">
        <v>21</v>
      </c>
      <c r="X9" s="122"/>
      <c r="Y9" s="85" t="s">
        <v>20</v>
      </c>
      <c r="Z9" s="74"/>
      <c r="AA9" s="83" t="s">
        <v>62</v>
      </c>
      <c r="AB9" s="74"/>
      <c r="AC9" s="83" t="s">
        <v>61</v>
      </c>
      <c r="AD9" s="74"/>
      <c r="AE9" s="83" t="s">
        <v>95</v>
      </c>
      <c r="AF9" s="154">
        <f t="shared" si="0"/>
        <v>243</v>
      </c>
      <c r="AG9" s="151">
        <f t="shared" si="1"/>
        <v>0.6075</v>
      </c>
    </row>
    <row r="10" spans="1:33" ht="19.5" customHeight="1">
      <c r="A10" s="110">
        <v>9</v>
      </c>
      <c r="B10" s="89" t="s">
        <v>22</v>
      </c>
      <c r="C10" s="117" t="s">
        <v>78</v>
      </c>
      <c r="D10" s="74">
        <v>23</v>
      </c>
      <c r="E10" s="83" t="s">
        <v>61</v>
      </c>
      <c r="F10" s="159">
        <v>40</v>
      </c>
      <c r="G10" s="85" t="s">
        <v>29</v>
      </c>
      <c r="H10" s="74">
        <v>19</v>
      </c>
      <c r="I10" s="83" t="s">
        <v>63</v>
      </c>
      <c r="J10" s="74">
        <v>23</v>
      </c>
      <c r="K10" s="83" t="s">
        <v>21</v>
      </c>
      <c r="L10" s="74">
        <v>17</v>
      </c>
      <c r="M10" s="83" t="s">
        <v>62</v>
      </c>
      <c r="N10" s="74">
        <v>19</v>
      </c>
      <c r="O10" s="83" t="s">
        <v>95</v>
      </c>
      <c r="P10" s="74">
        <v>23</v>
      </c>
      <c r="Q10" s="83" t="s">
        <v>80</v>
      </c>
      <c r="R10" s="74">
        <v>25</v>
      </c>
      <c r="S10" s="83" t="s">
        <v>19</v>
      </c>
      <c r="T10" s="74">
        <v>23</v>
      </c>
      <c r="U10" s="129" t="s">
        <v>20</v>
      </c>
      <c r="V10" s="126">
        <v>26</v>
      </c>
      <c r="W10" s="83" t="s">
        <v>61</v>
      </c>
      <c r="X10" s="122"/>
      <c r="Y10" s="85" t="s">
        <v>29</v>
      </c>
      <c r="Z10" s="74"/>
      <c r="AA10" s="83" t="s">
        <v>63</v>
      </c>
      <c r="AB10" s="74"/>
      <c r="AC10" s="83" t="s">
        <v>21</v>
      </c>
      <c r="AD10" s="74"/>
      <c r="AE10" s="83" t="s">
        <v>62</v>
      </c>
      <c r="AF10" s="154">
        <f t="shared" si="0"/>
        <v>238</v>
      </c>
      <c r="AG10" s="151">
        <f t="shared" si="1"/>
        <v>0.595</v>
      </c>
    </row>
    <row r="11" spans="1:33" ht="19.5" customHeight="1" thickBot="1">
      <c r="A11" s="111">
        <v>10</v>
      </c>
      <c r="B11" s="100" t="s">
        <v>29</v>
      </c>
      <c r="C11" s="119" t="s">
        <v>85</v>
      </c>
      <c r="D11" s="101">
        <v>13</v>
      </c>
      <c r="E11" s="102" t="s">
        <v>95</v>
      </c>
      <c r="F11" s="101">
        <v>12</v>
      </c>
      <c r="G11" s="103" t="s">
        <v>22</v>
      </c>
      <c r="H11" s="101">
        <v>20</v>
      </c>
      <c r="I11" s="102" t="s">
        <v>19</v>
      </c>
      <c r="J11" s="101">
        <v>14</v>
      </c>
      <c r="K11" s="102" t="s">
        <v>20</v>
      </c>
      <c r="L11" s="101">
        <v>27</v>
      </c>
      <c r="M11" s="102" t="s">
        <v>61</v>
      </c>
      <c r="N11" s="101">
        <v>28</v>
      </c>
      <c r="O11" s="102" t="s">
        <v>80</v>
      </c>
      <c r="P11" s="101">
        <v>10</v>
      </c>
      <c r="Q11" s="102" t="s">
        <v>63</v>
      </c>
      <c r="R11" s="101">
        <v>16</v>
      </c>
      <c r="S11" s="102" t="s">
        <v>21</v>
      </c>
      <c r="T11" s="101">
        <v>10</v>
      </c>
      <c r="U11" s="130" t="s">
        <v>62</v>
      </c>
      <c r="V11" s="127">
        <v>12</v>
      </c>
      <c r="W11" s="102" t="s">
        <v>95</v>
      </c>
      <c r="X11" s="123"/>
      <c r="Y11" s="103" t="s">
        <v>22</v>
      </c>
      <c r="Z11" s="101"/>
      <c r="AA11" s="102" t="s">
        <v>19</v>
      </c>
      <c r="AB11" s="101"/>
      <c r="AC11" s="102" t="s">
        <v>20</v>
      </c>
      <c r="AD11" s="101"/>
      <c r="AE11" s="102" t="s">
        <v>61</v>
      </c>
      <c r="AF11" s="155">
        <f t="shared" si="0"/>
        <v>162</v>
      </c>
      <c r="AG11" s="152">
        <f t="shared" si="1"/>
        <v>0.405</v>
      </c>
    </row>
    <row r="12" spans="2:33" s="64" customFormat="1" ht="30" customHeight="1" thickBot="1">
      <c r="B12" s="131" t="s">
        <v>10</v>
      </c>
      <c r="C12" s="77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4"/>
      <c r="AG12" s="95"/>
    </row>
    <row r="13" spans="1:33" ht="19.5" customHeight="1">
      <c r="A13" s="109">
        <v>1</v>
      </c>
      <c r="B13" s="96" t="s">
        <v>74</v>
      </c>
      <c r="C13" s="116" t="s">
        <v>70</v>
      </c>
      <c r="D13" s="97" t="s">
        <v>67</v>
      </c>
      <c r="E13" s="98" t="s">
        <v>67</v>
      </c>
      <c r="F13" s="158">
        <v>23</v>
      </c>
      <c r="G13" s="99" t="s">
        <v>22</v>
      </c>
      <c r="H13" s="97">
        <v>28</v>
      </c>
      <c r="I13" s="98" t="s">
        <v>32</v>
      </c>
      <c r="J13" s="97">
        <v>25</v>
      </c>
      <c r="K13" s="98" t="s">
        <v>23</v>
      </c>
      <c r="L13" s="97">
        <v>21</v>
      </c>
      <c r="M13" s="98" t="s">
        <v>28</v>
      </c>
      <c r="N13" s="97">
        <v>19</v>
      </c>
      <c r="O13" s="98" t="s">
        <v>65</v>
      </c>
      <c r="P13" s="97">
        <v>27</v>
      </c>
      <c r="Q13" s="98" t="s">
        <v>72</v>
      </c>
      <c r="R13" s="97">
        <v>32</v>
      </c>
      <c r="S13" s="98" t="s">
        <v>29</v>
      </c>
      <c r="T13" s="97">
        <v>29</v>
      </c>
      <c r="U13" s="98" t="s">
        <v>33</v>
      </c>
      <c r="V13" s="97">
        <v>26</v>
      </c>
      <c r="W13" s="98" t="s">
        <v>31</v>
      </c>
      <c r="X13" s="121"/>
      <c r="Y13" s="99" t="s">
        <v>64</v>
      </c>
      <c r="Z13" s="121"/>
      <c r="AA13" s="99" t="s">
        <v>43</v>
      </c>
      <c r="AB13" s="97"/>
      <c r="AC13" s="98" t="s">
        <v>30</v>
      </c>
      <c r="AD13" s="97"/>
      <c r="AE13" s="98" t="s">
        <v>93</v>
      </c>
      <c r="AF13" s="153">
        <f aca="true" t="shared" si="2" ref="AF13:AF26">SUM(D13:AE13)</f>
        <v>230</v>
      </c>
      <c r="AG13" s="150">
        <f aca="true" t="shared" si="3" ref="AG13:AG26">AF13/(COUNT(D13:AE13)*32)</f>
        <v>0.7986111111111112</v>
      </c>
    </row>
    <row r="14" spans="1:33" ht="19.5" customHeight="1">
      <c r="A14" s="110">
        <v>2</v>
      </c>
      <c r="B14" s="89" t="s">
        <v>64</v>
      </c>
      <c r="C14" s="117" t="s">
        <v>57</v>
      </c>
      <c r="D14" s="74" t="s">
        <v>67</v>
      </c>
      <c r="E14" s="83" t="s">
        <v>67</v>
      </c>
      <c r="F14" s="159">
        <v>27</v>
      </c>
      <c r="G14" s="85" t="s">
        <v>33</v>
      </c>
      <c r="H14" s="74">
        <v>25</v>
      </c>
      <c r="I14" s="83" t="s">
        <v>31</v>
      </c>
      <c r="J14" s="74">
        <v>25</v>
      </c>
      <c r="K14" s="83" t="s">
        <v>28</v>
      </c>
      <c r="L14" s="74">
        <v>20</v>
      </c>
      <c r="M14" s="83" t="s">
        <v>43</v>
      </c>
      <c r="N14" s="74">
        <v>30</v>
      </c>
      <c r="O14" s="83" t="s">
        <v>30</v>
      </c>
      <c r="P14" s="74">
        <v>30</v>
      </c>
      <c r="Q14" s="83" t="s">
        <v>93</v>
      </c>
      <c r="R14" s="74">
        <v>31</v>
      </c>
      <c r="S14" s="83" t="s">
        <v>22</v>
      </c>
      <c r="T14" s="74">
        <v>22</v>
      </c>
      <c r="U14" s="83" t="s">
        <v>32</v>
      </c>
      <c r="V14" s="74">
        <v>19</v>
      </c>
      <c r="W14" s="83" t="s">
        <v>23</v>
      </c>
      <c r="X14" s="122"/>
      <c r="Y14" s="85" t="s">
        <v>74</v>
      </c>
      <c r="Z14" s="122"/>
      <c r="AA14" s="85" t="s">
        <v>65</v>
      </c>
      <c r="AB14" s="74"/>
      <c r="AC14" s="83" t="s">
        <v>72</v>
      </c>
      <c r="AD14" s="74"/>
      <c r="AE14" s="83" t="s">
        <v>29</v>
      </c>
      <c r="AF14" s="154">
        <f t="shared" si="2"/>
        <v>229</v>
      </c>
      <c r="AG14" s="151">
        <f t="shared" si="3"/>
        <v>0.7951388888888888</v>
      </c>
    </row>
    <row r="15" spans="1:33" ht="19.5" customHeight="1">
      <c r="A15" s="110">
        <v>3</v>
      </c>
      <c r="B15" s="89" t="s">
        <v>72</v>
      </c>
      <c r="C15" s="117" t="s">
        <v>71</v>
      </c>
      <c r="D15" s="74" t="s">
        <v>67</v>
      </c>
      <c r="E15" s="83" t="s">
        <v>67</v>
      </c>
      <c r="F15" s="159">
        <v>29</v>
      </c>
      <c r="G15" s="85" t="s">
        <v>30</v>
      </c>
      <c r="H15" s="74">
        <v>25</v>
      </c>
      <c r="I15" s="83" t="s">
        <v>93</v>
      </c>
      <c r="J15" s="74">
        <v>32</v>
      </c>
      <c r="K15" s="83" t="s">
        <v>22</v>
      </c>
      <c r="L15" s="74">
        <v>22</v>
      </c>
      <c r="M15" s="83" t="s">
        <v>32</v>
      </c>
      <c r="N15" s="74">
        <v>19</v>
      </c>
      <c r="O15" s="83" t="s">
        <v>23</v>
      </c>
      <c r="P15" s="74">
        <v>20</v>
      </c>
      <c r="Q15" s="83" t="s">
        <v>74</v>
      </c>
      <c r="R15" s="74">
        <v>24</v>
      </c>
      <c r="S15" s="83" t="s">
        <v>65</v>
      </c>
      <c r="T15" s="74">
        <v>24</v>
      </c>
      <c r="U15" s="83" t="s">
        <v>28</v>
      </c>
      <c r="V15" s="74">
        <v>27</v>
      </c>
      <c r="W15" s="83" t="s">
        <v>29</v>
      </c>
      <c r="X15" s="122"/>
      <c r="Y15" s="85" t="s">
        <v>33</v>
      </c>
      <c r="Z15" s="122"/>
      <c r="AA15" s="85" t="s">
        <v>31</v>
      </c>
      <c r="AB15" s="74"/>
      <c r="AC15" s="83" t="s">
        <v>64</v>
      </c>
      <c r="AD15" s="74"/>
      <c r="AE15" s="83" t="s">
        <v>43</v>
      </c>
      <c r="AF15" s="154">
        <f t="shared" si="2"/>
        <v>222</v>
      </c>
      <c r="AG15" s="151">
        <f t="shared" si="3"/>
        <v>0.7708333333333334</v>
      </c>
    </row>
    <row r="16" spans="1:33" ht="19.5" customHeight="1">
      <c r="A16" s="110">
        <v>4</v>
      </c>
      <c r="B16" s="89" t="s">
        <v>32</v>
      </c>
      <c r="C16" s="117" t="s">
        <v>26</v>
      </c>
      <c r="D16" s="74" t="s">
        <v>67</v>
      </c>
      <c r="E16" s="83" t="s">
        <v>67</v>
      </c>
      <c r="F16" s="159">
        <v>26</v>
      </c>
      <c r="G16" s="85" t="s">
        <v>23</v>
      </c>
      <c r="H16" s="74">
        <v>19</v>
      </c>
      <c r="I16" s="83" t="s">
        <v>74</v>
      </c>
      <c r="J16" s="74">
        <v>27</v>
      </c>
      <c r="K16" s="83" t="s">
        <v>65</v>
      </c>
      <c r="L16" s="74">
        <v>24</v>
      </c>
      <c r="M16" s="83" t="s">
        <v>72</v>
      </c>
      <c r="N16" s="74">
        <v>24</v>
      </c>
      <c r="O16" s="83" t="s">
        <v>29</v>
      </c>
      <c r="P16" s="74">
        <v>24</v>
      </c>
      <c r="Q16" s="83" t="s">
        <v>33</v>
      </c>
      <c r="R16" s="74">
        <v>26</v>
      </c>
      <c r="S16" s="83" t="s">
        <v>31</v>
      </c>
      <c r="T16" s="74">
        <v>28</v>
      </c>
      <c r="U16" s="83" t="s">
        <v>64</v>
      </c>
      <c r="V16" s="74">
        <v>23</v>
      </c>
      <c r="W16" s="83" t="s">
        <v>43</v>
      </c>
      <c r="X16" s="122"/>
      <c r="Y16" s="85" t="s">
        <v>30</v>
      </c>
      <c r="Z16" s="122"/>
      <c r="AA16" s="85" t="s">
        <v>93</v>
      </c>
      <c r="AB16" s="74"/>
      <c r="AC16" s="83" t="s">
        <v>22</v>
      </c>
      <c r="AD16" s="74"/>
      <c r="AE16" s="83" t="s">
        <v>28</v>
      </c>
      <c r="AF16" s="154">
        <f t="shared" si="2"/>
        <v>221</v>
      </c>
      <c r="AG16" s="151">
        <f t="shared" si="3"/>
        <v>0.7673611111111112</v>
      </c>
    </row>
    <row r="17" spans="1:33" ht="19.5" customHeight="1">
      <c r="A17" s="110">
        <v>5</v>
      </c>
      <c r="B17" s="89" t="s">
        <v>28</v>
      </c>
      <c r="C17" s="117" t="s">
        <v>36</v>
      </c>
      <c r="D17" s="74" t="s">
        <v>67</v>
      </c>
      <c r="E17" s="83" t="s">
        <v>67</v>
      </c>
      <c r="F17" s="159">
        <v>24</v>
      </c>
      <c r="G17" s="85" t="s">
        <v>31</v>
      </c>
      <c r="H17" s="74">
        <v>29</v>
      </c>
      <c r="I17" s="83" t="s">
        <v>23</v>
      </c>
      <c r="J17" s="74">
        <v>23</v>
      </c>
      <c r="K17" s="83" t="s">
        <v>64</v>
      </c>
      <c r="L17" s="74">
        <v>25</v>
      </c>
      <c r="M17" s="83" t="s">
        <v>74</v>
      </c>
      <c r="N17" s="74">
        <v>30</v>
      </c>
      <c r="O17" s="83" t="s">
        <v>43</v>
      </c>
      <c r="P17" s="74">
        <v>20</v>
      </c>
      <c r="Q17" s="83" t="s">
        <v>65</v>
      </c>
      <c r="R17" s="74">
        <v>24</v>
      </c>
      <c r="S17" s="83" t="s">
        <v>30</v>
      </c>
      <c r="T17" s="74">
        <v>21</v>
      </c>
      <c r="U17" s="83" t="s">
        <v>72</v>
      </c>
      <c r="V17" s="74">
        <v>25</v>
      </c>
      <c r="W17" s="83" t="s">
        <v>93</v>
      </c>
      <c r="X17" s="122"/>
      <c r="Y17" s="85" t="s">
        <v>29</v>
      </c>
      <c r="Z17" s="122"/>
      <c r="AA17" s="85" t="s">
        <v>22</v>
      </c>
      <c r="AB17" s="74"/>
      <c r="AC17" s="83" t="s">
        <v>33</v>
      </c>
      <c r="AD17" s="74"/>
      <c r="AE17" s="83" t="s">
        <v>32</v>
      </c>
      <c r="AF17" s="154">
        <f t="shared" si="2"/>
        <v>221</v>
      </c>
      <c r="AG17" s="151">
        <f t="shared" si="3"/>
        <v>0.7673611111111112</v>
      </c>
    </row>
    <row r="18" spans="1:33" ht="19.5" customHeight="1">
      <c r="A18" s="110">
        <v>6</v>
      </c>
      <c r="B18" s="89" t="s">
        <v>23</v>
      </c>
      <c r="C18" s="117" t="s">
        <v>25</v>
      </c>
      <c r="D18" s="74" t="s">
        <v>67</v>
      </c>
      <c r="E18" s="83" t="s">
        <v>67</v>
      </c>
      <c r="F18" s="159">
        <v>18</v>
      </c>
      <c r="G18" s="85" t="s">
        <v>32</v>
      </c>
      <c r="H18" s="74">
        <v>18</v>
      </c>
      <c r="I18" s="83" t="s">
        <v>28</v>
      </c>
      <c r="J18" s="74">
        <v>20</v>
      </c>
      <c r="K18" s="83" t="s">
        <v>74</v>
      </c>
      <c r="L18" s="74">
        <v>32</v>
      </c>
      <c r="M18" s="83" t="s">
        <v>65</v>
      </c>
      <c r="N18" s="74">
        <v>28</v>
      </c>
      <c r="O18" s="83" t="s">
        <v>72</v>
      </c>
      <c r="P18" s="74">
        <v>29</v>
      </c>
      <c r="Q18" s="83" t="s">
        <v>29</v>
      </c>
      <c r="R18" s="74">
        <v>20</v>
      </c>
      <c r="S18" s="83" t="s">
        <v>33</v>
      </c>
      <c r="T18" s="74">
        <v>26</v>
      </c>
      <c r="U18" s="83" t="s">
        <v>31</v>
      </c>
      <c r="V18" s="74">
        <v>28</v>
      </c>
      <c r="W18" s="83" t="s">
        <v>64</v>
      </c>
      <c r="X18" s="122"/>
      <c r="Y18" s="85" t="s">
        <v>43</v>
      </c>
      <c r="Z18" s="122"/>
      <c r="AA18" s="85" t="s">
        <v>30</v>
      </c>
      <c r="AB18" s="74"/>
      <c r="AC18" s="83" t="s">
        <v>93</v>
      </c>
      <c r="AD18" s="74"/>
      <c r="AE18" s="83" t="s">
        <v>22</v>
      </c>
      <c r="AF18" s="154">
        <f t="shared" si="2"/>
        <v>219</v>
      </c>
      <c r="AG18" s="151">
        <f t="shared" si="3"/>
        <v>0.7604166666666666</v>
      </c>
    </row>
    <row r="19" spans="1:33" ht="19.5" customHeight="1">
      <c r="A19" s="110">
        <v>7</v>
      </c>
      <c r="B19" s="89" t="s">
        <v>31</v>
      </c>
      <c r="C19" s="117" t="s">
        <v>86</v>
      </c>
      <c r="D19" s="74" t="s">
        <v>67</v>
      </c>
      <c r="E19" s="83" t="s">
        <v>67</v>
      </c>
      <c r="F19" s="159">
        <v>23</v>
      </c>
      <c r="G19" s="85" t="s">
        <v>28</v>
      </c>
      <c r="H19" s="74">
        <v>25</v>
      </c>
      <c r="I19" s="83" t="s">
        <v>64</v>
      </c>
      <c r="J19" s="74">
        <v>28</v>
      </c>
      <c r="K19" s="83" t="s">
        <v>43</v>
      </c>
      <c r="L19" s="74">
        <v>24</v>
      </c>
      <c r="M19" s="83" t="s">
        <v>30</v>
      </c>
      <c r="N19" s="74">
        <v>27</v>
      </c>
      <c r="O19" s="83" t="s">
        <v>93</v>
      </c>
      <c r="P19" s="74">
        <v>27</v>
      </c>
      <c r="Q19" s="83" t="s">
        <v>22</v>
      </c>
      <c r="R19" s="74">
        <v>20</v>
      </c>
      <c r="S19" s="83" t="s">
        <v>32</v>
      </c>
      <c r="T19" s="74">
        <v>21</v>
      </c>
      <c r="U19" s="83" t="s">
        <v>23</v>
      </c>
      <c r="V19" s="74">
        <v>17</v>
      </c>
      <c r="W19" s="83" t="s">
        <v>74</v>
      </c>
      <c r="X19" s="122"/>
      <c r="Y19" s="85" t="s">
        <v>65</v>
      </c>
      <c r="Z19" s="122"/>
      <c r="AA19" s="85" t="s">
        <v>72</v>
      </c>
      <c r="AB19" s="74"/>
      <c r="AC19" s="83" t="s">
        <v>29</v>
      </c>
      <c r="AD19" s="74"/>
      <c r="AE19" s="83" t="s">
        <v>33</v>
      </c>
      <c r="AF19" s="154">
        <f t="shared" si="2"/>
        <v>212</v>
      </c>
      <c r="AG19" s="151">
        <f t="shared" si="3"/>
        <v>0.7361111111111112</v>
      </c>
    </row>
    <row r="20" spans="1:33" ht="19.5" customHeight="1">
      <c r="A20" s="110">
        <v>8</v>
      </c>
      <c r="B20" s="89" t="s">
        <v>65</v>
      </c>
      <c r="C20" s="117" t="s">
        <v>50</v>
      </c>
      <c r="D20" s="74" t="s">
        <v>67</v>
      </c>
      <c r="E20" s="83" t="s">
        <v>67</v>
      </c>
      <c r="F20" s="159">
        <v>26</v>
      </c>
      <c r="G20" s="85" t="s">
        <v>93</v>
      </c>
      <c r="H20" s="74">
        <v>30</v>
      </c>
      <c r="I20" s="83" t="s">
        <v>22</v>
      </c>
      <c r="J20" s="74">
        <v>17</v>
      </c>
      <c r="K20" s="83" t="s">
        <v>32</v>
      </c>
      <c r="L20" s="74">
        <v>11</v>
      </c>
      <c r="M20" s="83" t="s">
        <v>23</v>
      </c>
      <c r="N20" s="74">
        <v>23</v>
      </c>
      <c r="O20" s="83" t="s">
        <v>74</v>
      </c>
      <c r="P20" s="74">
        <v>24</v>
      </c>
      <c r="Q20" s="83" t="s">
        <v>28</v>
      </c>
      <c r="R20" s="74">
        <v>22</v>
      </c>
      <c r="S20" s="83" t="s">
        <v>72</v>
      </c>
      <c r="T20" s="74">
        <v>31</v>
      </c>
      <c r="U20" s="83" t="s">
        <v>29</v>
      </c>
      <c r="V20" s="74">
        <v>23</v>
      </c>
      <c r="W20" s="83" t="s">
        <v>33</v>
      </c>
      <c r="X20" s="122"/>
      <c r="Y20" s="85" t="s">
        <v>31</v>
      </c>
      <c r="Z20" s="122"/>
      <c r="AA20" s="85" t="s">
        <v>64</v>
      </c>
      <c r="AB20" s="74"/>
      <c r="AC20" s="83" t="s">
        <v>43</v>
      </c>
      <c r="AD20" s="74"/>
      <c r="AE20" s="83" t="s">
        <v>30</v>
      </c>
      <c r="AF20" s="154">
        <f t="shared" si="2"/>
        <v>207</v>
      </c>
      <c r="AG20" s="151">
        <f t="shared" si="3"/>
        <v>0.71875</v>
      </c>
    </row>
    <row r="21" spans="1:33" ht="19.5" customHeight="1">
      <c r="A21" s="110">
        <v>9</v>
      </c>
      <c r="B21" s="89" t="s">
        <v>33</v>
      </c>
      <c r="C21" s="117" t="s">
        <v>27</v>
      </c>
      <c r="D21" s="74" t="s">
        <v>67</v>
      </c>
      <c r="E21" s="83" t="s">
        <v>67</v>
      </c>
      <c r="F21" s="159">
        <v>20</v>
      </c>
      <c r="G21" s="85" t="s">
        <v>64</v>
      </c>
      <c r="H21" s="74">
        <v>18</v>
      </c>
      <c r="I21" s="83" t="s">
        <v>43</v>
      </c>
      <c r="J21" s="74">
        <v>25</v>
      </c>
      <c r="K21" s="83" t="s">
        <v>30</v>
      </c>
      <c r="L21" s="74">
        <v>26</v>
      </c>
      <c r="M21" s="83" t="s">
        <v>93</v>
      </c>
      <c r="N21" s="74">
        <v>27</v>
      </c>
      <c r="O21" s="83" t="s">
        <v>22</v>
      </c>
      <c r="P21" s="74">
        <v>20</v>
      </c>
      <c r="Q21" s="83" t="s">
        <v>32</v>
      </c>
      <c r="R21" s="74">
        <v>25</v>
      </c>
      <c r="S21" s="83" t="s">
        <v>23</v>
      </c>
      <c r="T21" s="74">
        <v>17</v>
      </c>
      <c r="U21" s="83" t="s">
        <v>74</v>
      </c>
      <c r="V21" s="74">
        <v>25</v>
      </c>
      <c r="W21" s="83" t="s">
        <v>65</v>
      </c>
      <c r="X21" s="122"/>
      <c r="Y21" s="85" t="s">
        <v>72</v>
      </c>
      <c r="Z21" s="122"/>
      <c r="AA21" s="85" t="s">
        <v>29</v>
      </c>
      <c r="AB21" s="74"/>
      <c r="AC21" s="83" t="s">
        <v>28</v>
      </c>
      <c r="AD21" s="74"/>
      <c r="AE21" s="83" t="s">
        <v>31</v>
      </c>
      <c r="AF21" s="154">
        <f t="shared" si="2"/>
        <v>203</v>
      </c>
      <c r="AG21" s="151">
        <f t="shared" si="3"/>
        <v>0.7048611111111112</v>
      </c>
    </row>
    <row r="22" spans="1:33" ht="19.5" customHeight="1">
      <c r="A22" s="110">
        <v>10</v>
      </c>
      <c r="B22" s="89" t="s">
        <v>30</v>
      </c>
      <c r="C22" s="117" t="s">
        <v>24</v>
      </c>
      <c r="D22" s="74" t="s">
        <v>67</v>
      </c>
      <c r="E22" s="83" t="s">
        <v>67</v>
      </c>
      <c r="F22" s="159">
        <v>14</v>
      </c>
      <c r="G22" s="85" t="s">
        <v>72</v>
      </c>
      <c r="H22" s="74">
        <v>20</v>
      </c>
      <c r="I22" s="83" t="s">
        <v>29</v>
      </c>
      <c r="J22" s="74">
        <v>19</v>
      </c>
      <c r="K22" s="83" t="s">
        <v>33</v>
      </c>
      <c r="L22" s="74">
        <v>22</v>
      </c>
      <c r="M22" s="83" t="s">
        <v>31</v>
      </c>
      <c r="N22" s="74">
        <v>13</v>
      </c>
      <c r="O22" s="83" t="s">
        <v>64</v>
      </c>
      <c r="P22" s="74">
        <v>27</v>
      </c>
      <c r="Q22" s="83" t="s">
        <v>43</v>
      </c>
      <c r="R22" s="74">
        <v>20</v>
      </c>
      <c r="S22" s="83" t="s">
        <v>28</v>
      </c>
      <c r="T22" s="74">
        <v>23</v>
      </c>
      <c r="U22" s="83" t="s">
        <v>93</v>
      </c>
      <c r="V22" s="74">
        <v>28</v>
      </c>
      <c r="W22" s="83" t="s">
        <v>22</v>
      </c>
      <c r="X22" s="122"/>
      <c r="Y22" s="85" t="s">
        <v>32</v>
      </c>
      <c r="Z22" s="122"/>
      <c r="AA22" s="85" t="s">
        <v>23</v>
      </c>
      <c r="AB22" s="74"/>
      <c r="AC22" s="83" t="s">
        <v>74</v>
      </c>
      <c r="AD22" s="74"/>
      <c r="AE22" s="83" t="s">
        <v>65</v>
      </c>
      <c r="AF22" s="154">
        <f t="shared" si="2"/>
        <v>186</v>
      </c>
      <c r="AG22" s="151">
        <f t="shared" si="3"/>
        <v>0.6458333333333334</v>
      </c>
    </row>
    <row r="23" spans="1:33" ht="19.5" customHeight="1">
      <c r="A23" s="110">
        <v>11</v>
      </c>
      <c r="B23" s="89" t="s">
        <v>43</v>
      </c>
      <c r="C23" s="117" t="s">
        <v>51</v>
      </c>
      <c r="D23" s="74" t="s">
        <v>67</v>
      </c>
      <c r="E23" s="83" t="s">
        <v>67</v>
      </c>
      <c r="F23" s="159">
        <v>28</v>
      </c>
      <c r="G23" s="85" t="s">
        <v>29</v>
      </c>
      <c r="H23" s="74">
        <v>26</v>
      </c>
      <c r="I23" s="83" t="s">
        <v>33</v>
      </c>
      <c r="J23" s="74">
        <v>17</v>
      </c>
      <c r="K23" s="83" t="s">
        <v>31</v>
      </c>
      <c r="L23" s="74">
        <v>21</v>
      </c>
      <c r="M23" s="83" t="s">
        <v>64</v>
      </c>
      <c r="N23" s="74">
        <v>11</v>
      </c>
      <c r="O23" s="83" t="s">
        <v>28</v>
      </c>
      <c r="P23" s="74">
        <v>24</v>
      </c>
      <c r="Q23" s="83" t="s">
        <v>30</v>
      </c>
      <c r="R23" s="74">
        <v>15</v>
      </c>
      <c r="S23" s="83" t="s">
        <v>93</v>
      </c>
      <c r="T23" s="74">
        <v>18</v>
      </c>
      <c r="U23" s="83" t="s">
        <v>22</v>
      </c>
      <c r="V23" s="74">
        <v>23</v>
      </c>
      <c r="W23" s="83" t="s">
        <v>32</v>
      </c>
      <c r="X23" s="122"/>
      <c r="Y23" s="85" t="s">
        <v>23</v>
      </c>
      <c r="Z23" s="122"/>
      <c r="AA23" s="85" t="s">
        <v>74</v>
      </c>
      <c r="AB23" s="74"/>
      <c r="AC23" s="83" t="s">
        <v>65</v>
      </c>
      <c r="AD23" s="74"/>
      <c r="AE23" s="83" t="s">
        <v>72</v>
      </c>
      <c r="AF23" s="154">
        <f t="shared" si="2"/>
        <v>183</v>
      </c>
      <c r="AG23" s="151">
        <f t="shared" si="3"/>
        <v>0.6354166666666666</v>
      </c>
    </row>
    <row r="24" spans="1:33" ht="19.5" customHeight="1">
      <c r="A24" s="110">
        <v>12</v>
      </c>
      <c r="B24" s="89" t="s">
        <v>93</v>
      </c>
      <c r="C24" s="117" t="s">
        <v>87</v>
      </c>
      <c r="D24" s="74" t="s">
        <v>67</v>
      </c>
      <c r="E24" s="83" t="s">
        <v>67</v>
      </c>
      <c r="F24" s="159">
        <v>14</v>
      </c>
      <c r="G24" s="85" t="s">
        <v>65</v>
      </c>
      <c r="H24" s="74">
        <v>20</v>
      </c>
      <c r="I24" s="83" t="s">
        <v>72</v>
      </c>
      <c r="J24" s="74">
        <v>28</v>
      </c>
      <c r="K24" s="83" t="s">
        <v>29</v>
      </c>
      <c r="L24" s="74">
        <v>14</v>
      </c>
      <c r="M24" s="83" t="s">
        <v>33</v>
      </c>
      <c r="N24" s="74">
        <v>24</v>
      </c>
      <c r="O24" s="83" t="s">
        <v>31</v>
      </c>
      <c r="P24" s="74">
        <v>12</v>
      </c>
      <c r="Q24" s="83" t="s">
        <v>64</v>
      </c>
      <c r="R24" s="74">
        <v>29</v>
      </c>
      <c r="S24" s="83" t="s">
        <v>43</v>
      </c>
      <c r="T24" s="74">
        <v>17</v>
      </c>
      <c r="U24" s="83" t="s">
        <v>30</v>
      </c>
      <c r="V24" s="74">
        <v>15</v>
      </c>
      <c r="W24" s="83" t="s">
        <v>28</v>
      </c>
      <c r="X24" s="122"/>
      <c r="Y24" s="85" t="s">
        <v>22</v>
      </c>
      <c r="Z24" s="122"/>
      <c r="AA24" s="85" t="s">
        <v>32</v>
      </c>
      <c r="AB24" s="74"/>
      <c r="AC24" s="83" t="s">
        <v>23</v>
      </c>
      <c r="AD24" s="74"/>
      <c r="AE24" s="83" t="s">
        <v>74</v>
      </c>
      <c r="AF24" s="154">
        <f t="shared" si="2"/>
        <v>173</v>
      </c>
      <c r="AG24" s="151">
        <f t="shared" si="3"/>
        <v>0.6006944444444444</v>
      </c>
    </row>
    <row r="25" spans="1:33" ht="19.5" customHeight="1">
      <c r="A25" s="110">
        <v>13</v>
      </c>
      <c r="B25" s="89" t="s">
        <v>29</v>
      </c>
      <c r="C25" s="117" t="s">
        <v>58</v>
      </c>
      <c r="D25" s="74" t="s">
        <v>67</v>
      </c>
      <c r="E25" s="83" t="s">
        <v>67</v>
      </c>
      <c r="F25" s="159">
        <v>22</v>
      </c>
      <c r="G25" s="85" t="s">
        <v>43</v>
      </c>
      <c r="H25" s="74">
        <v>21</v>
      </c>
      <c r="I25" s="83" t="s">
        <v>30</v>
      </c>
      <c r="J25" s="74">
        <v>18</v>
      </c>
      <c r="K25" s="83" t="s">
        <v>93</v>
      </c>
      <c r="L25" s="74">
        <v>25</v>
      </c>
      <c r="M25" s="83" t="s">
        <v>22</v>
      </c>
      <c r="N25" s="74">
        <v>18</v>
      </c>
      <c r="O25" s="83" t="s">
        <v>32</v>
      </c>
      <c r="P25" s="74">
        <v>18</v>
      </c>
      <c r="Q25" s="83" t="s">
        <v>23</v>
      </c>
      <c r="R25" s="74">
        <v>13</v>
      </c>
      <c r="S25" s="83" t="s">
        <v>74</v>
      </c>
      <c r="T25" s="74">
        <v>14</v>
      </c>
      <c r="U25" s="83" t="s">
        <v>65</v>
      </c>
      <c r="V25" s="74">
        <v>18</v>
      </c>
      <c r="W25" s="83" t="s">
        <v>72</v>
      </c>
      <c r="X25" s="122"/>
      <c r="Y25" s="85" t="s">
        <v>28</v>
      </c>
      <c r="Z25" s="122"/>
      <c r="AA25" s="85" t="s">
        <v>33</v>
      </c>
      <c r="AB25" s="74"/>
      <c r="AC25" s="83" t="s">
        <v>31</v>
      </c>
      <c r="AD25" s="74"/>
      <c r="AE25" s="83" t="s">
        <v>64</v>
      </c>
      <c r="AF25" s="154">
        <f t="shared" si="2"/>
        <v>167</v>
      </c>
      <c r="AG25" s="151">
        <f t="shared" si="3"/>
        <v>0.5798611111111112</v>
      </c>
    </row>
    <row r="26" spans="1:33" ht="19.5" customHeight="1" thickBot="1">
      <c r="A26" s="111">
        <v>14</v>
      </c>
      <c r="B26" s="100" t="s">
        <v>22</v>
      </c>
      <c r="C26" s="119" t="s">
        <v>18</v>
      </c>
      <c r="D26" s="101" t="s">
        <v>67</v>
      </c>
      <c r="E26" s="102" t="s">
        <v>67</v>
      </c>
      <c r="F26" s="101">
        <v>20</v>
      </c>
      <c r="G26" s="103" t="s">
        <v>74</v>
      </c>
      <c r="H26" s="101">
        <v>16</v>
      </c>
      <c r="I26" s="102" t="s">
        <v>65</v>
      </c>
      <c r="J26" s="101">
        <v>11</v>
      </c>
      <c r="K26" s="102" t="s">
        <v>72</v>
      </c>
      <c r="L26" s="101">
        <v>17</v>
      </c>
      <c r="M26" s="102" t="s">
        <v>29</v>
      </c>
      <c r="N26" s="101">
        <v>15</v>
      </c>
      <c r="O26" s="102" t="s">
        <v>33</v>
      </c>
      <c r="P26" s="101">
        <v>18</v>
      </c>
      <c r="Q26" s="102" t="s">
        <v>31</v>
      </c>
      <c r="R26" s="101">
        <v>14</v>
      </c>
      <c r="S26" s="102" t="s">
        <v>64</v>
      </c>
      <c r="T26" s="101">
        <v>19</v>
      </c>
      <c r="U26" s="102" t="s">
        <v>43</v>
      </c>
      <c r="V26" s="101">
        <v>21</v>
      </c>
      <c r="W26" s="102" t="s">
        <v>30</v>
      </c>
      <c r="X26" s="123"/>
      <c r="Y26" s="103" t="s">
        <v>93</v>
      </c>
      <c r="Z26" s="123"/>
      <c r="AA26" s="103" t="s">
        <v>28</v>
      </c>
      <c r="AB26" s="101"/>
      <c r="AC26" s="102" t="s">
        <v>32</v>
      </c>
      <c r="AD26" s="101"/>
      <c r="AE26" s="102" t="s">
        <v>23</v>
      </c>
      <c r="AF26" s="155">
        <f t="shared" si="2"/>
        <v>151</v>
      </c>
      <c r="AG26" s="152">
        <f t="shared" si="3"/>
        <v>0.5243055555555556</v>
      </c>
    </row>
    <row r="27" spans="1:52" s="56" customFormat="1" ht="60" customHeight="1" thickBot="1">
      <c r="A27" s="55"/>
      <c r="B27" s="131" t="s">
        <v>11</v>
      </c>
      <c r="C27" s="58"/>
      <c r="D27" s="160">
        <v>45350</v>
      </c>
      <c r="E27" s="160"/>
      <c r="F27" s="160">
        <v>45357</v>
      </c>
      <c r="G27" s="160"/>
      <c r="H27" s="160">
        <v>45364</v>
      </c>
      <c r="I27" s="160"/>
      <c r="J27" s="160">
        <v>45371</v>
      </c>
      <c r="K27" s="160"/>
      <c r="L27" s="160">
        <v>45378</v>
      </c>
      <c r="M27" s="160"/>
      <c r="N27" s="160">
        <v>45385</v>
      </c>
      <c r="O27" s="160"/>
      <c r="P27" s="160">
        <v>45392</v>
      </c>
      <c r="Q27" s="160"/>
      <c r="R27" s="160">
        <v>45399</v>
      </c>
      <c r="S27" s="160"/>
      <c r="T27" s="160">
        <v>45406</v>
      </c>
      <c r="U27" s="160"/>
      <c r="V27" s="160">
        <v>45413</v>
      </c>
      <c r="W27" s="160"/>
      <c r="X27" s="160">
        <v>45420</v>
      </c>
      <c r="Y27" s="160"/>
      <c r="Z27" s="160">
        <v>45427</v>
      </c>
      <c r="AA27" s="160"/>
      <c r="AB27" s="160">
        <v>45434</v>
      </c>
      <c r="AC27" s="160"/>
      <c r="AD27" s="160">
        <v>45441</v>
      </c>
      <c r="AE27" s="160"/>
      <c r="AF27" s="134" t="s">
        <v>0</v>
      </c>
      <c r="AG27" s="135" t="s">
        <v>1</v>
      </c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</row>
    <row r="28" spans="1:33" ht="19.5" customHeight="1">
      <c r="A28" s="109">
        <v>1</v>
      </c>
      <c r="B28" s="96" t="s">
        <v>20</v>
      </c>
      <c r="C28" s="116" t="s">
        <v>34</v>
      </c>
      <c r="D28" s="97" t="s">
        <v>67</v>
      </c>
      <c r="E28" s="98" t="s">
        <v>67</v>
      </c>
      <c r="F28" s="158">
        <v>18</v>
      </c>
      <c r="G28" s="99" t="s">
        <v>39</v>
      </c>
      <c r="H28" s="97">
        <v>15</v>
      </c>
      <c r="I28" s="98" t="s">
        <v>80</v>
      </c>
      <c r="J28" s="97">
        <v>17</v>
      </c>
      <c r="K28" s="105" t="s">
        <v>95</v>
      </c>
      <c r="L28" s="106">
        <v>18</v>
      </c>
      <c r="M28" s="113" t="s">
        <v>103</v>
      </c>
      <c r="N28" s="104">
        <v>11</v>
      </c>
      <c r="O28" s="113" t="s">
        <v>100</v>
      </c>
      <c r="P28" s="104">
        <v>20</v>
      </c>
      <c r="Q28" s="113" t="s">
        <v>96</v>
      </c>
      <c r="R28" s="104">
        <v>20</v>
      </c>
      <c r="S28" s="113" t="s">
        <v>62</v>
      </c>
      <c r="T28" s="104">
        <v>18</v>
      </c>
      <c r="U28" s="113" t="s">
        <v>94</v>
      </c>
      <c r="V28" s="104">
        <v>20</v>
      </c>
      <c r="W28" s="113" t="s">
        <v>23</v>
      </c>
      <c r="X28" s="124"/>
      <c r="Y28" s="105" t="s">
        <v>97</v>
      </c>
      <c r="Z28" s="124"/>
      <c r="AA28" s="105" t="s">
        <v>29</v>
      </c>
      <c r="AB28" s="104"/>
      <c r="AC28" s="113" t="s">
        <v>30</v>
      </c>
      <c r="AD28" s="104"/>
      <c r="AE28" s="113" t="s">
        <v>33</v>
      </c>
      <c r="AF28" s="153">
        <f>SUM(D28:AE28)</f>
        <v>157</v>
      </c>
      <c r="AG28" s="150">
        <f>AF28/(COUNT(D28:AE28)*24)</f>
        <v>0.7268518518518519</v>
      </c>
    </row>
    <row r="29" spans="1:33" ht="19.5" customHeight="1">
      <c r="A29" s="110">
        <v>2</v>
      </c>
      <c r="B29" s="89" t="s">
        <v>30</v>
      </c>
      <c r="C29" s="117" t="s">
        <v>59</v>
      </c>
      <c r="D29" s="74" t="s">
        <v>67</v>
      </c>
      <c r="E29" s="83" t="s">
        <v>67</v>
      </c>
      <c r="F29" s="159">
        <v>17</v>
      </c>
      <c r="G29" s="85" t="s">
        <v>80</v>
      </c>
      <c r="H29" s="74">
        <v>22</v>
      </c>
      <c r="I29" s="83" t="s">
        <v>95</v>
      </c>
      <c r="J29" s="74">
        <v>20</v>
      </c>
      <c r="K29" s="86" t="s">
        <v>103</v>
      </c>
      <c r="L29" s="61">
        <v>19</v>
      </c>
      <c r="M29" s="84" t="s">
        <v>100</v>
      </c>
      <c r="N29" s="87">
        <v>17</v>
      </c>
      <c r="O29" s="84" t="s">
        <v>96</v>
      </c>
      <c r="P29" s="87">
        <v>16</v>
      </c>
      <c r="Q29" s="84" t="s">
        <v>62</v>
      </c>
      <c r="R29" s="87">
        <v>19</v>
      </c>
      <c r="S29" s="84" t="s">
        <v>94</v>
      </c>
      <c r="T29" s="87">
        <v>11</v>
      </c>
      <c r="U29" s="84" t="s">
        <v>23</v>
      </c>
      <c r="V29" s="87">
        <v>15</v>
      </c>
      <c r="W29" s="84" t="s">
        <v>97</v>
      </c>
      <c r="X29" s="125"/>
      <c r="Y29" s="86" t="s">
        <v>29</v>
      </c>
      <c r="Z29" s="125"/>
      <c r="AA29" s="86" t="s">
        <v>33</v>
      </c>
      <c r="AB29" s="87"/>
      <c r="AC29" s="84" t="s">
        <v>20</v>
      </c>
      <c r="AD29" s="87"/>
      <c r="AE29" s="84" t="s">
        <v>39</v>
      </c>
      <c r="AF29" s="154">
        <f>SUM(D29:AE29)</f>
        <v>156</v>
      </c>
      <c r="AG29" s="151">
        <f>AF29/(COUNT(D29:AE29)*24)</f>
        <v>0.7222222222222222</v>
      </c>
    </row>
    <row r="30" spans="1:33" ht="19.5" customHeight="1">
      <c r="A30" s="110">
        <v>3</v>
      </c>
      <c r="B30" s="89" t="s">
        <v>62</v>
      </c>
      <c r="C30" s="117" t="s">
        <v>68</v>
      </c>
      <c r="D30" s="74" t="s">
        <v>67</v>
      </c>
      <c r="E30" s="83" t="s">
        <v>67</v>
      </c>
      <c r="F30" s="159">
        <v>20</v>
      </c>
      <c r="G30" s="85" t="s">
        <v>33</v>
      </c>
      <c r="H30" s="74">
        <v>19</v>
      </c>
      <c r="I30" s="83" t="s">
        <v>94</v>
      </c>
      <c r="J30" s="74">
        <v>14</v>
      </c>
      <c r="K30" s="86" t="s">
        <v>23</v>
      </c>
      <c r="L30" s="61">
        <v>19</v>
      </c>
      <c r="M30" s="84" t="s">
        <v>97</v>
      </c>
      <c r="N30" s="87">
        <v>20</v>
      </c>
      <c r="O30" s="84" t="s">
        <v>29</v>
      </c>
      <c r="P30" s="87">
        <v>16</v>
      </c>
      <c r="Q30" s="84" t="s">
        <v>30</v>
      </c>
      <c r="R30" s="87">
        <v>12</v>
      </c>
      <c r="S30" s="84" t="s">
        <v>20</v>
      </c>
      <c r="T30" s="87">
        <v>15</v>
      </c>
      <c r="U30" s="84" t="s">
        <v>39</v>
      </c>
      <c r="V30" s="87">
        <v>16</v>
      </c>
      <c r="W30" s="84" t="s">
        <v>80</v>
      </c>
      <c r="X30" s="125"/>
      <c r="Y30" s="86" t="s">
        <v>95</v>
      </c>
      <c r="Z30" s="125"/>
      <c r="AA30" s="86" t="s">
        <v>103</v>
      </c>
      <c r="AB30" s="87"/>
      <c r="AC30" s="84" t="s">
        <v>100</v>
      </c>
      <c r="AD30" s="87"/>
      <c r="AE30" s="84" t="s">
        <v>96</v>
      </c>
      <c r="AF30" s="154">
        <f>SUM(D30:AE30)</f>
        <v>151</v>
      </c>
      <c r="AG30" s="151">
        <f>AF30/(COUNT(D30:AE30)*24)</f>
        <v>0.6990740740740741</v>
      </c>
    </row>
    <row r="31" spans="1:33" ht="19.5" customHeight="1">
      <c r="A31" s="110">
        <v>4</v>
      </c>
      <c r="B31" s="89" t="s">
        <v>80</v>
      </c>
      <c r="C31" s="117" t="s">
        <v>79</v>
      </c>
      <c r="D31" s="74" t="s">
        <v>67</v>
      </c>
      <c r="E31" s="83" t="s">
        <v>67</v>
      </c>
      <c r="F31" s="159">
        <v>14</v>
      </c>
      <c r="G31" s="85" t="s">
        <v>30</v>
      </c>
      <c r="H31" s="74">
        <v>18</v>
      </c>
      <c r="I31" s="83" t="s">
        <v>20</v>
      </c>
      <c r="J31" s="74">
        <v>13</v>
      </c>
      <c r="K31" s="86" t="s">
        <v>39</v>
      </c>
      <c r="L31" s="61">
        <v>20</v>
      </c>
      <c r="M31" s="84" t="s">
        <v>33</v>
      </c>
      <c r="N31" s="87">
        <v>15</v>
      </c>
      <c r="O31" s="84" t="s">
        <v>95</v>
      </c>
      <c r="P31" s="87">
        <v>19</v>
      </c>
      <c r="Q31" s="84" t="s">
        <v>103</v>
      </c>
      <c r="R31" s="87">
        <v>18</v>
      </c>
      <c r="S31" s="84" t="s">
        <v>100</v>
      </c>
      <c r="T31" s="87">
        <v>18</v>
      </c>
      <c r="U31" s="84" t="s">
        <v>96</v>
      </c>
      <c r="V31" s="87">
        <v>15</v>
      </c>
      <c r="W31" s="84" t="s">
        <v>62</v>
      </c>
      <c r="X31" s="125"/>
      <c r="Y31" s="86" t="s">
        <v>94</v>
      </c>
      <c r="Z31" s="125"/>
      <c r="AA31" s="86" t="s">
        <v>23</v>
      </c>
      <c r="AB31" s="87"/>
      <c r="AC31" s="84" t="s">
        <v>97</v>
      </c>
      <c r="AD31" s="87"/>
      <c r="AE31" s="84" t="s">
        <v>29</v>
      </c>
      <c r="AF31" s="154">
        <f>SUM(D31:AE31)</f>
        <v>150</v>
      </c>
      <c r="AG31" s="151">
        <f>AF31/(COUNT(D31:AE31)*24)</f>
        <v>0.6944444444444444</v>
      </c>
    </row>
    <row r="32" spans="1:33" ht="19.5" customHeight="1">
      <c r="A32" s="110">
        <v>5</v>
      </c>
      <c r="B32" s="89" t="s">
        <v>39</v>
      </c>
      <c r="C32" s="117" t="s">
        <v>35</v>
      </c>
      <c r="D32" s="74" t="s">
        <v>67</v>
      </c>
      <c r="E32" s="83" t="s">
        <v>67</v>
      </c>
      <c r="F32" s="159">
        <v>14</v>
      </c>
      <c r="G32" s="85" t="s">
        <v>20</v>
      </c>
      <c r="H32" s="74">
        <v>22</v>
      </c>
      <c r="I32" s="83" t="s">
        <v>33</v>
      </c>
      <c r="J32" s="74">
        <v>19</v>
      </c>
      <c r="K32" s="86" t="s">
        <v>80</v>
      </c>
      <c r="L32" s="61">
        <v>10</v>
      </c>
      <c r="M32" s="84" t="s">
        <v>95</v>
      </c>
      <c r="N32" s="87">
        <v>14</v>
      </c>
      <c r="O32" s="84" t="s">
        <v>103</v>
      </c>
      <c r="P32" s="87">
        <v>16</v>
      </c>
      <c r="Q32" s="84" t="s">
        <v>100</v>
      </c>
      <c r="R32" s="87">
        <v>18</v>
      </c>
      <c r="S32" s="84" t="s">
        <v>96</v>
      </c>
      <c r="T32" s="87">
        <v>18</v>
      </c>
      <c r="U32" s="84" t="s">
        <v>62</v>
      </c>
      <c r="V32" s="87">
        <v>18</v>
      </c>
      <c r="W32" s="84" t="s">
        <v>94</v>
      </c>
      <c r="X32" s="125"/>
      <c r="Y32" s="86" t="s">
        <v>23</v>
      </c>
      <c r="Z32" s="125"/>
      <c r="AA32" s="86" t="s">
        <v>97</v>
      </c>
      <c r="AB32" s="87"/>
      <c r="AC32" s="84" t="s">
        <v>29</v>
      </c>
      <c r="AD32" s="87"/>
      <c r="AE32" s="84" t="s">
        <v>105</v>
      </c>
      <c r="AF32" s="154">
        <f>SUM(D32:AE32)</f>
        <v>149</v>
      </c>
      <c r="AG32" s="151">
        <f>AF32/(COUNT(D32:AE32)*24)</f>
        <v>0.6898148148148148</v>
      </c>
    </row>
    <row r="33" spans="1:33" ht="19.5" customHeight="1">
      <c r="A33" s="110">
        <v>6</v>
      </c>
      <c r="B33" s="89" t="s">
        <v>33</v>
      </c>
      <c r="C33" s="117" t="s">
        <v>76</v>
      </c>
      <c r="D33" s="74" t="s">
        <v>67</v>
      </c>
      <c r="E33" s="83" t="s">
        <v>67</v>
      </c>
      <c r="F33" s="159">
        <v>12</v>
      </c>
      <c r="G33" s="85" t="s">
        <v>62</v>
      </c>
      <c r="H33" s="74">
        <v>10</v>
      </c>
      <c r="I33" s="83" t="s">
        <v>39</v>
      </c>
      <c r="J33" s="74">
        <v>13</v>
      </c>
      <c r="K33" s="86" t="s">
        <v>94</v>
      </c>
      <c r="L33" s="61">
        <v>14</v>
      </c>
      <c r="M33" s="84" t="s">
        <v>80</v>
      </c>
      <c r="N33" s="87">
        <v>20</v>
      </c>
      <c r="O33" s="84" t="s">
        <v>23</v>
      </c>
      <c r="P33" s="87">
        <v>20</v>
      </c>
      <c r="Q33" s="84" t="s">
        <v>95</v>
      </c>
      <c r="R33" s="87">
        <v>20</v>
      </c>
      <c r="S33" s="84" t="s">
        <v>97</v>
      </c>
      <c r="T33" s="87">
        <v>20</v>
      </c>
      <c r="U33" s="84" t="s">
        <v>103</v>
      </c>
      <c r="V33" s="87">
        <v>18</v>
      </c>
      <c r="W33" s="84" t="s">
        <v>29</v>
      </c>
      <c r="X33" s="125"/>
      <c r="Y33" s="86" t="s">
        <v>100</v>
      </c>
      <c r="Z33" s="125"/>
      <c r="AA33" s="86" t="s">
        <v>30</v>
      </c>
      <c r="AB33" s="87"/>
      <c r="AC33" s="84" t="s">
        <v>96</v>
      </c>
      <c r="AD33" s="87"/>
      <c r="AE33" s="84" t="s">
        <v>20</v>
      </c>
      <c r="AF33" s="154">
        <f>SUM(D33:AE33)</f>
        <v>147</v>
      </c>
      <c r="AG33" s="151">
        <f>AF33/(COUNT(D33:AE33)*24)</f>
        <v>0.6805555555555556</v>
      </c>
    </row>
    <row r="34" spans="1:33" ht="19.5" customHeight="1">
      <c r="A34" s="110">
        <v>7</v>
      </c>
      <c r="B34" s="89" t="s">
        <v>97</v>
      </c>
      <c r="C34" s="117" t="s">
        <v>90</v>
      </c>
      <c r="D34" s="74" t="s">
        <v>67</v>
      </c>
      <c r="E34" s="83" t="s">
        <v>67</v>
      </c>
      <c r="F34" s="159">
        <v>19</v>
      </c>
      <c r="G34" s="85" t="s">
        <v>103</v>
      </c>
      <c r="H34" s="74">
        <v>15</v>
      </c>
      <c r="I34" s="83" t="s">
        <v>100</v>
      </c>
      <c r="J34" s="74">
        <v>12</v>
      </c>
      <c r="K34" s="86" t="s">
        <v>96</v>
      </c>
      <c r="L34" s="61">
        <v>11</v>
      </c>
      <c r="M34" s="84" t="s">
        <v>62</v>
      </c>
      <c r="N34" s="87">
        <v>20</v>
      </c>
      <c r="O34" s="84" t="s">
        <v>94</v>
      </c>
      <c r="P34" s="87">
        <v>23</v>
      </c>
      <c r="Q34" s="84" t="s">
        <v>23</v>
      </c>
      <c r="R34" s="87">
        <v>12</v>
      </c>
      <c r="S34" s="84" t="s">
        <v>33</v>
      </c>
      <c r="T34" s="87">
        <v>15</v>
      </c>
      <c r="U34" s="84" t="s">
        <v>29</v>
      </c>
      <c r="V34" s="87">
        <v>15</v>
      </c>
      <c r="W34" s="84" t="s">
        <v>30</v>
      </c>
      <c r="X34" s="125"/>
      <c r="Y34" s="86" t="s">
        <v>20</v>
      </c>
      <c r="Z34" s="125"/>
      <c r="AA34" s="86" t="s">
        <v>39</v>
      </c>
      <c r="AB34" s="87"/>
      <c r="AC34" s="84" t="s">
        <v>80</v>
      </c>
      <c r="AD34" s="87"/>
      <c r="AE34" s="84" t="s">
        <v>95</v>
      </c>
      <c r="AF34" s="154">
        <f>SUM(D34:AE34)</f>
        <v>142</v>
      </c>
      <c r="AG34" s="151">
        <f>AF34/(COUNT(D34:AE34)*24)</f>
        <v>0.6574074074074074</v>
      </c>
    </row>
    <row r="35" spans="1:33" ht="19.5" customHeight="1">
      <c r="A35" s="110">
        <v>8</v>
      </c>
      <c r="B35" s="89" t="s">
        <v>100</v>
      </c>
      <c r="C35" s="117" t="s">
        <v>101</v>
      </c>
      <c r="D35" s="74" t="s">
        <v>67</v>
      </c>
      <c r="E35" s="83" t="s">
        <v>67</v>
      </c>
      <c r="F35" s="159">
        <v>20</v>
      </c>
      <c r="G35" s="85" t="s">
        <v>23</v>
      </c>
      <c r="H35" s="74">
        <v>18</v>
      </c>
      <c r="I35" s="83" t="s">
        <v>97</v>
      </c>
      <c r="J35" s="74">
        <v>22</v>
      </c>
      <c r="K35" s="86" t="s">
        <v>29</v>
      </c>
      <c r="L35" s="61">
        <v>14</v>
      </c>
      <c r="M35" s="84" t="s">
        <v>30</v>
      </c>
      <c r="N35" s="87">
        <v>17</v>
      </c>
      <c r="O35" s="84" t="s">
        <v>20</v>
      </c>
      <c r="P35" s="87">
        <v>15</v>
      </c>
      <c r="Q35" s="84" t="s">
        <v>39</v>
      </c>
      <c r="R35" s="87">
        <v>4</v>
      </c>
      <c r="S35" s="84" t="s">
        <v>80</v>
      </c>
      <c r="T35" s="87">
        <v>11</v>
      </c>
      <c r="U35" s="84" t="s">
        <v>95</v>
      </c>
      <c r="V35" s="87">
        <v>18</v>
      </c>
      <c r="W35" s="84" t="s">
        <v>103</v>
      </c>
      <c r="X35" s="125"/>
      <c r="Y35" s="86" t="s">
        <v>33</v>
      </c>
      <c r="Z35" s="125"/>
      <c r="AA35" s="86" t="s">
        <v>96</v>
      </c>
      <c r="AB35" s="87"/>
      <c r="AC35" s="84" t="s">
        <v>62</v>
      </c>
      <c r="AD35" s="87"/>
      <c r="AE35" s="84" t="s">
        <v>94</v>
      </c>
      <c r="AF35" s="154">
        <f>SUM(D35:AE35)</f>
        <v>139</v>
      </c>
      <c r="AG35" s="151">
        <f>AF35/(COUNT(D35:AE35)*24)</f>
        <v>0.6435185185185185</v>
      </c>
    </row>
    <row r="36" spans="1:33" ht="19.5" customHeight="1">
      <c r="A36" s="110">
        <v>9</v>
      </c>
      <c r="B36" s="89" t="s">
        <v>94</v>
      </c>
      <c r="C36" s="117" t="s">
        <v>88</v>
      </c>
      <c r="D36" s="74" t="s">
        <v>67</v>
      </c>
      <c r="E36" s="83" t="s">
        <v>67</v>
      </c>
      <c r="F36" s="159">
        <v>19</v>
      </c>
      <c r="G36" s="85" t="s">
        <v>96</v>
      </c>
      <c r="H36" s="74">
        <v>12</v>
      </c>
      <c r="I36" s="83" t="s">
        <v>62</v>
      </c>
      <c r="J36" s="74">
        <v>17</v>
      </c>
      <c r="K36" s="86" t="s">
        <v>33</v>
      </c>
      <c r="L36" s="61">
        <v>13</v>
      </c>
      <c r="M36" s="84" t="s">
        <v>23</v>
      </c>
      <c r="N36" s="87">
        <v>12</v>
      </c>
      <c r="O36" s="84" t="s">
        <v>97</v>
      </c>
      <c r="P36" s="87">
        <v>20</v>
      </c>
      <c r="Q36" s="84" t="s">
        <v>29</v>
      </c>
      <c r="R36" s="87">
        <v>11</v>
      </c>
      <c r="S36" s="84" t="s">
        <v>30</v>
      </c>
      <c r="T36" s="87">
        <v>14</v>
      </c>
      <c r="U36" s="84" t="s">
        <v>20</v>
      </c>
      <c r="V36" s="87">
        <v>19</v>
      </c>
      <c r="W36" s="84" t="s">
        <v>39</v>
      </c>
      <c r="X36" s="125"/>
      <c r="Y36" s="86" t="s">
        <v>80</v>
      </c>
      <c r="Z36" s="125"/>
      <c r="AA36" s="86" t="s">
        <v>95</v>
      </c>
      <c r="AB36" s="87"/>
      <c r="AC36" s="84" t="s">
        <v>103</v>
      </c>
      <c r="AD36" s="87"/>
      <c r="AE36" s="84" t="s">
        <v>100</v>
      </c>
      <c r="AF36" s="154">
        <f>SUM(D36:AE36)</f>
        <v>137</v>
      </c>
      <c r="AG36" s="151">
        <f>AF36/(COUNT(D36:AE36)*24)</f>
        <v>0.6342592592592593</v>
      </c>
    </row>
    <row r="37" spans="1:33" ht="19.5" customHeight="1">
      <c r="A37" s="110">
        <v>10</v>
      </c>
      <c r="B37" s="89" t="s">
        <v>29</v>
      </c>
      <c r="C37" s="117" t="s">
        <v>53</v>
      </c>
      <c r="D37" s="74" t="s">
        <v>67</v>
      </c>
      <c r="E37" s="83" t="s">
        <v>67</v>
      </c>
      <c r="F37" s="159">
        <v>21</v>
      </c>
      <c r="G37" s="85" t="s">
        <v>95</v>
      </c>
      <c r="H37" s="74">
        <v>15</v>
      </c>
      <c r="I37" s="83" t="s">
        <v>103</v>
      </c>
      <c r="J37" s="74">
        <v>13</v>
      </c>
      <c r="K37" s="86" t="s">
        <v>100</v>
      </c>
      <c r="L37" s="61">
        <v>20</v>
      </c>
      <c r="M37" s="84" t="s">
        <v>96</v>
      </c>
      <c r="N37" s="87">
        <v>9</v>
      </c>
      <c r="O37" s="84" t="s">
        <v>62</v>
      </c>
      <c r="P37" s="87">
        <v>19</v>
      </c>
      <c r="Q37" s="84" t="s">
        <v>94</v>
      </c>
      <c r="R37" s="87">
        <v>11</v>
      </c>
      <c r="S37" s="84" t="s">
        <v>23</v>
      </c>
      <c r="T37" s="87">
        <v>13</v>
      </c>
      <c r="U37" s="84" t="s">
        <v>97</v>
      </c>
      <c r="V37" s="87">
        <v>13</v>
      </c>
      <c r="W37" s="84" t="s">
        <v>33</v>
      </c>
      <c r="X37" s="125"/>
      <c r="Y37" s="86" t="s">
        <v>30</v>
      </c>
      <c r="Z37" s="125"/>
      <c r="AA37" s="86" t="s">
        <v>20</v>
      </c>
      <c r="AB37" s="87"/>
      <c r="AC37" s="84" t="s">
        <v>39</v>
      </c>
      <c r="AD37" s="87"/>
      <c r="AE37" s="84" t="s">
        <v>80</v>
      </c>
      <c r="AF37" s="154">
        <f>SUM(D37:AE37)</f>
        <v>134</v>
      </c>
      <c r="AG37" s="151">
        <f>AF37/(COUNT(D37:AE37)*24)</f>
        <v>0.6203703703703703</v>
      </c>
    </row>
    <row r="38" spans="1:33" ht="19.5" customHeight="1">
      <c r="A38" s="110">
        <v>11</v>
      </c>
      <c r="B38" s="89" t="s">
        <v>95</v>
      </c>
      <c r="C38" s="117" t="s">
        <v>56</v>
      </c>
      <c r="D38" s="74" t="s">
        <v>67</v>
      </c>
      <c r="E38" s="83" t="s">
        <v>67</v>
      </c>
      <c r="F38" s="159">
        <v>13</v>
      </c>
      <c r="G38" s="85" t="s">
        <v>29</v>
      </c>
      <c r="H38" s="74">
        <v>12</v>
      </c>
      <c r="I38" s="83" t="s">
        <v>30</v>
      </c>
      <c r="J38" s="74">
        <v>18</v>
      </c>
      <c r="K38" s="86" t="s">
        <v>20</v>
      </c>
      <c r="L38" s="61">
        <v>18</v>
      </c>
      <c r="M38" s="84" t="s">
        <v>39</v>
      </c>
      <c r="N38" s="87">
        <v>12</v>
      </c>
      <c r="O38" s="84" t="s">
        <v>80</v>
      </c>
      <c r="P38" s="87">
        <v>14</v>
      </c>
      <c r="Q38" s="84" t="s">
        <v>33</v>
      </c>
      <c r="R38" s="87">
        <v>19</v>
      </c>
      <c r="S38" s="84" t="s">
        <v>103</v>
      </c>
      <c r="T38" s="87">
        <v>16</v>
      </c>
      <c r="U38" s="84" t="s">
        <v>100</v>
      </c>
      <c r="V38" s="87">
        <v>12</v>
      </c>
      <c r="W38" s="84" t="s">
        <v>96</v>
      </c>
      <c r="X38" s="125"/>
      <c r="Y38" s="86" t="s">
        <v>62</v>
      </c>
      <c r="Z38" s="125"/>
      <c r="AA38" s="86" t="s">
        <v>94</v>
      </c>
      <c r="AB38" s="87"/>
      <c r="AC38" s="84" t="s">
        <v>23</v>
      </c>
      <c r="AD38" s="87"/>
      <c r="AE38" s="84" t="s">
        <v>97</v>
      </c>
      <c r="AF38" s="154">
        <f>SUM(D38:AE38)</f>
        <v>134</v>
      </c>
      <c r="AG38" s="151">
        <f>AF38/(COUNT(D38:AE38)*24)</f>
        <v>0.6203703703703703</v>
      </c>
    </row>
    <row r="39" spans="1:33" ht="19.5" customHeight="1">
      <c r="A39" s="110">
        <v>12</v>
      </c>
      <c r="B39" s="89" t="s">
        <v>23</v>
      </c>
      <c r="C39" s="117" t="s">
        <v>77</v>
      </c>
      <c r="D39" s="74" t="s">
        <v>67</v>
      </c>
      <c r="E39" s="83" t="s">
        <v>67</v>
      </c>
      <c r="F39" s="159">
        <v>8</v>
      </c>
      <c r="G39" s="85" t="s">
        <v>100</v>
      </c>
      <c r="H39" s="74">
        <v>18</v>
      </c>
      <c r="I39" s="83" t="s">
        <v>96</v>
      </c>
      <c r="J39" s="74">
        <v>19</v>
      </c>
      <c r="K39" s="86" t="s">
        <v>62</v>
      </c>
      <c r="L39" s="61">
        <v>17</v>
      </c>
      <c r="M39" s="84" t="s">
        <v>94</v>
      </c>
      <c r="N39" s="87">
        <v>8</v>
      </c>
      <c r="O39" s="84" t="s">
        <v>33</v>
      </c>
      <c r="P39" s="87">
        <v>12</v>
      </c>
      <c r="Q39" s="84" t="s">
        <v>97</v>
      </c>
      <c r="R39" s="87">
        <v>17</v>
      </c>
      <c r="S39" s="84" t="s">
        <v>29</v>
      </c>
      <c r="T39" s="87">
        <v>20</v>
      </c>
      <c r="U39" s="84" t="s">
        <v>30</v>
      </c>
      <c r="V39" s="87">
        <v>15</v>
      </c>
      <c r="W39" s="84" t="s">
        <v>20</v>
      </c>
      <c r="X39" s="125"/>
      <c r="Y39" s="86" t="s">
        <v>39</v>
      </c>
      <c r="Z39" s="125"/>
      <c r="AA39" s="86" t="s">
        <v>80</v>
      </c>
      <c r="AB39" s="87"/>
      <c r="AC39" s="84" t="s">
        <v>95</v>
      </c>
      <c r="AD39" s="87"/>
      <c r="AE39" s="84" t="s">
        <v>103</v>
      </c>
      <c r="AF39" s="154">
        <f>SUM(D39:AE39)</f>
        <v>134</v>
      </c>
      <c r="AG39" s="151">
        <f>AF39/(COUNT(D39:AE39)*24)</f>
        <v>0.6203703703703703</v>
      </c>
    </row>
    <row r="40" spans="1:33" ht="19.5" customHeight="1">
      <c r="A40" s="110">
        <v>13</v>
      </c>
      <c r="B40" s="89" t="s">
        <v>96</v>
      </c>
      <c r="C40" s="117" t="s">
        <v>89</v>
      </c>
      <c r="D40" s="74" t="s">
        <v>67</v>
      </c>
      <c r="E40" s="83" t="s">
        <v>67</v>
      </c>
      <c r="F40" s="159">
        <v>13</v>
      </c>
      <c r="G40" s="85" t="s">
        <v>94</v>
      </c>
      <c r="H40" s="74">
        <v>16</v>
      </c>
      <c r="I40" s="83" t="s">
        <v>23</v>
      </c>
      <c r="J40" s="74">
        <v>19</v>
      </c>
      <c r="K40" s="86" t="s">
        <v>97</v>
      </c>
      <c r="L40" s="61">
        <v>12</v>
      </c>
      <c r="M40" s="84" t="s">
        <v>29</v>
      </c>
      <c r="N40" s="87">
        <v>16</v>
      </c>
      <c r="O40" s="84" t="s">
        <v>30</v>
      </c>
      <c r="P40" s="87">
        <v>9</v>
      </c>
      <c r="Q40" s="84" t="s">
        <v>20</v>
      </c>
      <c r="R40" s="87">
        <v>12</v>
      </c>
      <c r="S40" s="84" t="s">
        <v>39</v>
      </c>
      <c r="T40" s="87">
        <v>13</v>
      </c>
      <c r="U40" s="84" t="s">
        <v>80</v>
      </c>
      <c r="V40" s="87">
        <v>21</v>
      </c>
      <c r="W40" s="84" t="s">
        <v>95</v>
      </c>
      <c r="X40" s="125"/>
      <c r="Y40" s="86" t="s">
        <v>103</v>
      </c>
      <c r="Z40" s="125"/>
      <c r="AA40" s="86" t="s">
        <v>100</v>
      </c>
      <c r="AB40" s="87"/>
      <c r="AC40" s="84" t="s">
        <v>33</v>
      </c>
      <c r="AD40" s="87"/>
      <c r="AE40" s="84" t="s">
        <v>62</v>
      </c>
      <c r="AF40" s="154">
        <f>SUM(D40:AE40)</f>
        <v>131</v>
      </c>
      <c r="AG40" s="151">
        <f>AF40/(COUNT(D40:AE40)*24)</f>
        <v>0.6064814814814815</v>
      </c>
    </row>
    <row r="41" spans="1:33" ht="19.5" customHeight="1" thickBot="1">
      <c r="A41" s="111">
        <v>14</v>
      </c>
      <c r="B41" s="100" t="s">
        <v>103</v>
      </c>
      <c r="C41" s="119" t="s">
        <v>102</v>
      </c>
      <c r="D41" s="101" t="s">
        <v>67</v>
      </c>
      <c r="E41" s="102" t="s">
        <v>67</v>
      </c>
      <c r="F41" s="101">
        <v>9</v>
      </c>
      <c r="G41" s="103" t="s">
        <v>97</v>
      </c>
      <c r="H41" s="101">
        <v>12</v>
      </c>
      <c r="I41" s="102" t="s">
        <v>29</v>
      </c>
      <c r="J41" s="101">
        <v>14</v>
      </c>
      <c r="K41" s="103" t="s">
        <v>30</v>
      </c>
      <c r="L41" s="107">
        <v>11</v>
      </c>
      <c r="M41" s="102" t="s">
        <v>20</v>
      </c>
      <c r="N41" s="114">
        <v>19</v>
      </c>
      <c r="O41" s="102" t="s">
        <v>39</v>
      </c>
      <c r="P41" s="114">
        <v>12</v>
      </c>
      <c r="Q41" s="102" t="s">
        <v>80</v>
      </c>
      <c r="R41" s="114">
        <v>12</v>
      </c>
      <c r="S41" s="102" t="s">
        <v>95</v>
      </c>
      <c r="T41" s="114">
        <v>12</v>
      </c>
      <c r="U41" s="102" t="s">
        <v>33</v>
      </c>
      <c r="V41" s="114">
        <v>17</v>
      </c>
      <c r="W41" s="102" t="s">
        <v>100</v>
      </c>
      <c r="X41" s="123"/>
      <c r="Y41" s="103" t="s">
        <v>96</v>
      </c>
      <c r="Z41" s="123"/>
      <c r="AA41" s="103" t="s">
        <v>62</v>
      </c>
      <c r="AB41" s="114"/>
      <c r="AC41" s="102" t="s">
        <v>94</v>
      </c>
      <c r="AD41" s="114"/>
      <c r="AE41" s="102" t="s">
        <v>23</v>
      </c>
      <c r="AF41" s="155">
        <f>SUM(D41:AE41)</f>
        <v>118</v>
      </c>
      <c r="AG41" s="152">
        <f>AF41/(COUNT(D41:AE41)*24)</f>
        <v>0.5462962962962963</v>
      </c>
    </row>
    <row r="42" spans="1:33" s="64" customFormat="1" ht="30" customHeight="1" thickBot="1">
      <c r="A42" s="118"/>
      <c r="B42" s="131" t="s">
        <v>12</v>
      </c>
      <c r="C42" s="77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4"/>
      <c r="AG42" s="95"/>
    </row>
    <row r="43" spans="1:33" ht="19.5" customHeight="1">
      <c r="A43" s="109">
        <v>1</v>
      </c>
      <c r="B43" s="96" t="s">
        <v>32</v>
      </c>
      <c r="C43" s="116" t="s">
        <v>69</v>
      </c>
      <c r="D43" s="97" t="s">
        <v>67</v>
      </c>
      <c r="E43" s="98" t="s">
        <v>67</v>
      </c>
      <c r="F43" s="97">
        <v>20</v>
      </c>
      <c r="G43" s="105" t="s">
        <v>23</v>
      </c>
      <c r="H43" s="97">
        <v>24</v>
      </c>
      <c r="I43" s="105" t="s">
        <v>41</v>
      </c>
      <c r="J43" s="97">
        <v>20</v>
      </c>
      <c r="K43" s="105" t="s">
        <v>80</v>
      </c>
      <c r="L43" s="104">
        <v>22</v>
      </c>
      <c r="M43" s="113" t="s">
        <v>29</v>
      </c>
      <c r="N43" s="104">
        <v>23</v>
      </c>
      <c r="O43" s="113" t="s">
        <v>47</v>
      </c>
      <c r="P43" s="104">
        <v>17</v>
      </c>
      <c r="Q43" s="113" t="s">
        <v>98</v>
      </c>
      <c r="R43" s="104">
        <v>20</v>
      </c>
      <c r="S43" s="113" t="s">
        <v>82</v>
      </c>
      <c r="T43" s="104">
        <v>21</v>
      </c>
      <c r="U43" s="113" t="s">
        <v>66</v>
      </c>
      <c r="V43" s="104">
        <v>21</v>
      </c>
      <c r="W43" s="113" t="s">
        <v>40</v>
      </c>
      <c r="X43" s="124"/>
      <c r="Y43" s="105" t="s">
        <v>42</v>
      </c>
      <c r="Z43" s="124"/>
      <c r="AA43" s="105" t="s">
        <v>99</v>
      </c>
      <c r="AB43" s="104"/>
      <c r="AC43" s="113" t="s">
        <v>20</v>
      </c>
      <c r="AD43" s="104"/>
      <c r="AE43" s="113" t="s">
        <v>46</v>
      </c>
      <c r="AF43" s="153">
        <f>SUM(D43:AE43)</f>
        <v>188</v>
      </c>
      <c r="AG43" s="150">
        <f>AF43/(COUNT(D43:AE43)*24)</f>
        <v>0.8703703703703703</v>
      </c>
    </row>
    <row r="44" spans="1:33" ht="19.5" customHeight="1">
      <c r="A44" s="110">
        <v>2</v>
      </c>
      <c r="B44" s="89" t="s">
        <v>46</v>
      </c>
      <c r="C44" s="117" t="s">
        <v>44</v>
      </c>
      <c r="D44" s="74" t="s">
        <v>67</v>
      </c>
      <c r="E44" s="83" t="s">
        <v>67</v>
      </c>
      <c r="F44" s="74">
        <v>17</v>
      </c>
      <c r="G44" s="86" t="s">
        <v>20</v>
      </c>
      <c r="H44" s="74">
        <v>17</v>
      </c>
      <c r="I44" s="86" t="s">
        <v>99</v>
      </c>
      <c r="J44" s="74">
        <v>13</v>
      </c>
      <c r="K44" s="86" t="s">
        <v>23</v>
      </c>
      <c r="L44" s="87">
        <v>24</v>
      </c>
      <c r="M44" s="84" t="s">
        <v>41</v>
      </c>
      <c r="N44" s="87">
        <v>15</v>
      </c>
      <c r="O44" s="84" t="s">
        <v>80</v>
      </c>
      <c r="P44" s="87">
        <v>20</v>
      </c>
      <c r="Q44" s="84" t="s">
        <v>29</v>
      </c>
      <c r="R44" s="87">
        <v>18</v>
      </c>
      <c r="S44" s="84" t="s">
        <v>47</v>
      </c>
      <c r="T44" s="87">
        <v>18</v>
      </c>
      <c r="U44" s="84" t="s">
        <v>98</v>
      </c>
      <c r="V44" s="87">
        <v>18</v>
      </c>
      <c r="W44" s="84" t="s">
        <v>82</v>
      </c>
      <c r="X44" s="125"/>
      <c r="Y44" s="86" t="s">
        <v>66</v>
      </c>
      <c r="Z44" s="125"/>
      <c r="AA44" s="86" t="s">
        <v>40</v>
      </c>
      <c r="AB44" s="87"/>
      <c r="AC44" s="84" t="s">
        <v>42</v>
      </c>
      <c r="AD44" s="87"/>
      <c r="AE44" s="84" t="s">
        <v>32</v>
      </c>
      <c r="AF44" s="154">
        <f>SUM(D44:AE44)</f>
        <v>160</v>
      </c>
      <c r="AG44" s="151">
        <f>AF44/(COUNT(D44:AE44)*24)</f>
        <v>0.7407407407407407</v>
      </c>
    </row>
    <row r="45" spans="1:33" ht="19.5" customHeight="1">
      <c r="A45" s="110">
        <v>3</v>
      </c>
      <c r="B45" s="89" t="s">
        <v>40</v>
      </c>
      <c r="C45" s="117" t="s">
        <v>73</v>
      </c>
      <c r="D45" s="74" t="s">
        <v>67</v>
      </c>
      <c r="E45" s="83" t="s">
        <v>67</v>
      </c>
      <c r="F45" s="74">
        <v>18</v>
      </c>
      <c r="G45" s="86" t="s">
        <v>80</v>
      </c>
      <c r="H45" s="74">
        <v>15</v>
      </c>
      <c r="I45" s="86" t="s">
        <v>29</v>
      </c>
      <c r="J45" s="74">
        <v>18</v>
      </c>
      <c r="K45" s="86" t="s">
        <v>47</v>
      </c>
      <c r="L45" s="87">
        <v>14</v>
      </c>
      <c r="M45" s="84" t="s">
        <v>98</v>
      </c>
      <c r="N45" s="87">
        <v>18</v>
      </c>
      <c r="O45" s="84" t="s">
        <v>82</v>
      </c>
      <c r="P45" s="87">
        <v>21</v>
      </c>
      <c r="Q45" s="84" t="s">
        <v>66</v>
      </c>
      <c r="R45" s="87">
        <v>21</v>
      </c>
      <c r="S45" s="84" t="s">
        <v>99</v>
      </c>
      <c r="T45" s="87">
        <v>22</v>
      </c>
      <c r="U45" s="84" t="s">
        <v>42</v>
      </c>
      <c r="V45" s="87">
        <v>11</v>
      </c>
      <c r="W45" s="84" t="s">
        <v>32</v>
      </c>
      <c r="X45" s="125"/>
      <c r="Y45" s="86" t="s">
        <v>20</v>
      </c>
      <c r="Z45" s="125"/>
      <c r="AA45" s="86" t="s">
        <v>46</v>
      </c>
      <c r="AB45" s="87"/>
      <c r="AC45" s="84" t="s">
        <v>23</v>
      </c>
      <c r="AD45" s="87"/>
      <c r="AE45" s="84" t="s">
        <v>41</v>
      </c>
      <c r="AF45" s="154">
        <f>SUM(D45:AE45)</f>
        <v>158</v>
      </c>
      <c r="AG45" s="151">
        <f>AF45/(COUNT(D45:AE45)*24)</f>
        <v>0.7314814814814815</v>
      </c>
    </row>
    <row r="46" spans="1:33" ht="19.5" customHeight="1">
      <c r="A46" s="110">
        <v>4</v>
      </c>
      <c r="B46" s="89" t="s">
        <v>20</v>
      </c>
      <c r="C46" s="117" t="s">
        <v>106</v>
      </c>
      <c r="D46" s="74" t="s">
        <v>67</v>
      </c>
      <c r="E46" s="83" t="s">
        <v>67</v>
      </c>
      <c r="F46" s="74">
        <v>17</v>
      </c>
      <c r="G46" s="86" t="s">
        <v>46</v>
      </c>
      <c r="H46" s="74">
        <v>18</v>
      </c>
      <c r="I46" s="86" t="s">
        <v>23</v>
      </c>
      <c r="J46" s="74">
        <v>14</v>
      </c>
      <c r="K46" s="86" t="s">
        <v>41</v>
      </c>
      <c r="L46" s="87">
        <v>15</v>
      </c>
      <c r="M46" s="84" t="s">
        <v>80</v>
      </c>
      <c r="N46" s="87">
        <v>18</v>
      </c>
      <c r="O46" s="84" t="s">
        <v>29</v>
      </c>
      <c r="P46" s="87">
        <v>18</v>
      </c>
      <c r="Q46" s="84" t="s">
        <v>47</v>
      </c>
      <c r="R46" s="87">
        <v>15</v>
      </c>
      <c r="S46" s="84" t="s">
        <v>98</v>
      </c>
      <c r="T46" s="87">
        <v>19</v>
      </c>
      <c r="U46" s="84" t="s">
        <v>82</v>
      </c>
      <c r="V46" s="87">
        <v>12</v>
      </c>
      <c r="W46" s="84" t="s">
        <v>66</v>
      </c>
      <c r="X46" s="125"/>
      <c r="Y46" s="86" t="s">
        <v>40</v>
      </c>
      <c r="Z46" s="125"/>
      <c r="AA46" s="86" t="s">
        <v>42</v>
      </c>
      <c r="AB46" s="87"/>
      <c r="AC46" s="84" t="s">
        <v>32</v>
      </c>
      <c r="AD46" s="87"/>
      <c r="AE46" s="84" t="s">
        <v>99</v>
      </c>
      <c r="AF46" s="154">
        <f>SUM(D46:AE46)</f>
        <v>146</v>
      </c>
      <c r="AG46" s="151">
        <f>AF46/(COUNT(D46:AE46)*24)</f>
        <v>0.6759259259259259</v>
      </c>
    </row>
    <row r="47" spans="1:33" ht="19.5" customHeight="1">
      <c r="A47" s="110">
        <v>5</v>
      </c>
      <c r="B47" s="89" t="s">
        <v>23</v>
      </c>
      <c r="C47" s="117" t="s">
        <v>60</v>
      </c>
      <c r="D47" s="74" t="s">
        <v>67</v>
      </c>
      <c r="E47" s="83" t="s">
        <v>67</v>
      </c>
      <c r="F47" s="74">
        <v>10</v>
      </c>
      <c r="G47" s="86" t="s">
        <v>32</v>
      </c>
      <c r="H47" s="74">
        <v>11</v>
      </c>
      <c r="I47" s="86" t="s">
        <v>20</v>
      </c>
      <c r="J47" s="74">
        <v>18</v>
      </c>
      <c r="K47" s="86" t="s">
        <v>46</v>
      </c>
      <c r="L47" s="87">
        <v>16</v>
      </c>
      <c r="M47" s="84" t="s">
        <v>99</v>
      </c>
      <c r="N47" s="87">
        <v>22</v>
      </c>
      <c r="O47" s="84" t="s">
        <v>41</v>
      </c>
      <c r="P47" s="87">
        <v>13</v>
      </c>
      <c r="Q47" s="84" t="s">
        <v>80</v>
      </c>
      <c r="R47" s="87">
        <v>20</v>
      </c>
      <c r="S47" s="84" t="s">
        <v>29</v>
      </c>
      <c r="T47" s="87">
        <v>17</v>
      </c>
      <c r="U47" s="84" t="s">
        <v>47</v>
      </c>
      <c r="V47" s="87">
        <v>19</v>
      </c>
      <c r="W47" s="84" t="s">
        <v>98</v>
      </c>
      <c r="X47" s="125"/>
      <c r="Y47" s="86" t="s">
        <v>82</v>
      </c>
      <c r="Z47" s="125"/>
      <c r="AA47" s="86" t="s">
        <v>66</v>
      </c>
      <c r="AB47" s="87"/>
      <c r="AC47" s="84" t="s">
        <v>40</v>
      </c>
      <c r="AD47" s="87"/>
      <c r="AE47" s="84" t="s">
        <v>42</v>
      </c>
      <c r="AF47" s="154">
        <f>SUM(D47:AE47)</f>
        <v>146</v>
      </c>
      <c r="AG47" s="151">
        <f>AF47/(COUNT(D47:AE47)*24)</f>
        <v>0.6759259259259259</v>
      </c>
    </row>
    <row r="48" spans="1:33" ht="19.5" customHeight="1">
      <c r="A48" s="110">
        <v>6</v>
      </c>
      <c r="B48" s="89" t="s">
        <v>80</v>
      </c>
      <c r="C48" s="117" t="s">
        <v>79</v>
      </c>
      <c r="D48" s="74" t="s">
        <v>67</v>
      </c>
      <c r="E48" s="83" t="s">
        <v>67</v>
      </c>
      <c r="F48" s="74">
        <v>14</v>
      </c>
      <c r="G48" s="86" t="s">
        <v>40</v>
      </c>
      <c r="H48" s="74">
        <v>20</v>
      </c>
      <c r="I48" s="86" t="s">
        <v>42</v>
      </c>
      <c r="J48" s="74">
        <v>11</v>
      </c>
      <c r="K48" s="86" t="s">
        <v>32</v>
      </c>
      <c r="L48" s="87">
        <v>18</v>
      </c>
      <c r="M48" s="84" t="s">
        <v>20</v>
      </c>
      <c r="N48" s="87">
        <v>15</v>
      </c>
      <c r="O48" s="84" t="s">
        <v>46</v>
      </c>
      <c r="P48" s="87">
        <v>13</v>
      </c>
      <c r="Q48" s="84" t="s">
        <v>23</v>
      </c>
      <c r="R48" s="87">
        <v>20</v>
      </c>
      <c r="S48" s="84" t="s">
        <v>41</v>
      </c>
      <c r="T48" s="87">
        <v>21</v>
      </c>
      <c r="U48" s="84" t="s">
        <v>99</v>
      </c>
      <c r="V48" s="87">
        <v>10</v>
      </c>
      <c r="W48" s="84" t="s">
        <v>29</v>
      </c>
      <c r="X48" s="125"/>
      <c r="Y48" s="86" t="s">
        <v>47</v>
      </c>
      <c r="Z48" s="125"/>
      <c r="AA48" s="86" t="s">
        <v>98</v>
      </c>
      <c r="AB48" s="87"/>
      <c r="AC48" s="84" t="s">
        <v>82</v>
      </c>
      <c r="AD48" s="87"/>
      <c r="AE48" s="84" t="s">
        <v>66</v>
      </c>
      <c r="AF48" s="154">
        <f>SUM(D48:AE48)</f>
        <v>142</v>
      </c>
      <c r="AG48" s="151">
        <f>AF48/(COUNT(D48:AE48)*24)</f>
        <v>0.6574074074074074</v>
      </c>
    </row>
    <row r="49" spans="1:33" ht="19.5" customHeight="1">
      <c r="A49" s="110">
        <v>7</v>
      </c>
      <c r="B49" s="89" t="s">
        <v>42</v>
      </c>
      <c r="C49" s="117" t="s">
        <v>38</v>
      </c>
      <c r="D49" s="74" t="s">
        <v>67</v>
      </c>
      <c r="E49" s="83" t="s">
        <v>67</v>
      </c>
      <c r="F49" s="74">
        <v>19</v>
      </c>
      <c r="G49" s="86" t="s">
        <v>41</v>
      </c>
      <c r="H49" s="74">
        <v>14</v>
      </c>
      <c r="I49" s="86" t="s">
        <v>80</v>
      </c>
      <c r="J49" s="74">
        <v>18</v>
      </c>
      <c r="K49" s="86" t="s">
        <v>29</v>
      </c>
      <c r="L49" s="87">
        <v>15</v>
      </c>
      <c r="M49" s="84" t="s">
        <v>47</v>
      </c>
      <c r="N49" s="87">
        <v>15</v>
      </c>
      <c r="O49" s="84" t="s">
        <v>98</v>
      </c>
      <c r="P49" s="87">
        <v>17</v>
      </c>
      <c r="Q49" s="84" t="s">
        <v>82</v>
      </c>
      <c r="R49" s="87">
        <v>16</v>
      </c>
      <c r="S49" s="84" t="s">
        <v>66</v>
      </c>
      <c r="T49" s="87">
        <v>9</v>
      </c>
      <c r="U49" s="84" t="s">
        <v>40</v>
      </c>
      <c r="V49" s="87">
        <v>19</v>
      </c>
      <c r="W49" s="84" t="s">
        <v>99</v>
      </c>
      <c r="X49" s="125"/>
      <c r="Y49" s="86" t="s">
        <v>32</v>
      </c>
      <c r="Z49" s="125"/>
      <c r="AA49" s="86" t="s">
        <v>20</v>
      </c>
      <c r="AB49" s="87"/>
      <c r="AC49" s="84" t="s">
        <v>46</v>
      </c>
      <c r="AD49" s="87"/>
      <c r="AE49" s="84" t="s">
        <v>23</v>
      </c>
      <c r="AF49" s="154">
        <f>SUM(D49:AE49)</f>
        <v>142</v>
      </c>
      <c r="AG49" s="151">
        <f>AF49/(COUNT(D49:AE49)*24)</f>
        <v>0.6574074074074074</v>
      </c>
    </row>
    <row r="50" spans="1:33" ht="19.5" customHeight="1">
      <c r="A50" s="110">
        <v>8</v>
      </c>
      <c r="B50" s="89" t="s">
        <v>47</v>
      </c>
      <c r="C50" s="117" t="s">
        <v>45</v>
      </c>
      <c r="D50" s="74" t="s">
        <v>67</v>
      </c>
      <c r="E50" s="83" t="s">
        <v>67</v>
      </c>
      <c r="F50" s="74">
        <v>15</v>
      </c>
      <c r="G50" s="86" t="s">
        <v>82</v>
      </c>
      <c r="H50" s="74">
        <v>19</v>
      </c>
      <c r="I50" s="86" t="s">
        <v>66</v>
      </c>
      <c r="J50" s="74">
        <v>16</v>
      </c>
      <c r="K50" s="86" t="s">
        <v>40</v>
      </c>
      <c r="L50" s="87">
        <v>17</v>
      </c>
      <c r="M50" s="84" t="s">
        <v>42</v>
      </c>
      <c r="N50" s="87">
        <v>10</v>
      </c>
      <c r="O50" s="84" t="s">
        <v>32</v>
      </c>
      <c r="P50" s="87">
        <v>13</v>
      </c>
      <c r="Q50" s="84" t="s">
        <v>20</v>
      </c>
      <c r="R50" s="87">
        <v>15</v>
      </c>
      <c r="S50" s="84" t="s">
        <v>46</v>
      </c>
      <c r="T50" s="87">
        <v>14</v>
      </c>
      <c r="U50" s="84" t="s">
        <v>23</v>
      </c>
      <c r="V50" s="87">
        <v>21</v>
      </c>
      <c r="W50" s="84" t="s">
        <v>41</v>
      </c>
      <c r="X50" s="125"/>
      <c r="Y50" s="86" t="s">
        <v>80</v>
      </c>
      <c r="Z50" s="125"/>
      <c r="AA50" s="86" t="s">
        <v>29</v>
      </c>
      <c r="AB50" s="87"/>
      <c r="AC50" s="84" t="s">
        <v>99</v>
      </c>
      <c r="AD50" s="87"/>
      <c r="AE50" s="84" t="s">
        <v>98</v>
      </c>
      <c r="AF50" s="154">
        <f>SUM(D50:AE50)</f>
        <v>140</v>
      </c>
      <c r="AG50" s="151">
        <f>AF50/(COUNT(D50:AE50)*24)</f>
        <v>0.6481481481481481</v>
      </c>
    </row>
    <row r="51" spans="1:33" ht="19.5" customHeight="1">
      <c r="A51" s="110">
        <v>9</v>
      </c>
      <c r="B51" s="89" t="s">
        <v>98</v>
      </c>
      <c r="C51" s="117" t="s">
        <v>91</v>
      </c>
      <c r="D51" s="74" t="s">
        <v>67</v>
      </c>
      <c r="E51" s="83" t="s">
        <v>67</v>
      </c>
      <c r="F51" s="74">
        <v>22</v>
      </c>
      <c r="G51" s="86" t="s">
        <v>99</v>
      </c>
      <c r="H51" s="74">
        <v>13</v>
      </c>
      <c r="I51" s="86" t="s">
        <v>82</v>
      </c>
      <c r="J51" s="74">
        <v>21</v>
      </c>
      <c r="K51" s="86" t="s">
        <v>66</v>
      </c>
      <c r="L51" s="87">
        <v>18</v>
      </c>
      <c r="M51" s="84" t="s">
        <v>40</v>
      </c>
      <c r="N51" s="87">
        <v>13</v>
      </c>
      <c r="O51" s="84" t="s">
        <v>42</v>
      </c>
      <c r="P51" s="87">
        <v>15</v>
      </c>
      <c r="Q51" s="84" t="s">
        <v>32</v>
      </c>
      <c r="R51" s="87">
        <v>13</v>
      </c>
      <c r="S51" s="84" t="s">
        <v>20</v>
      </c>
      <c r="T51" s="87">
        <v>13</v>
      </c>
      <c r="U51" s="84" t="s">
        <v>46</v>
      </c>
      <c r="V51" s="87">
        <v>12</v>
      </c>
      <c r="W51" s="84" t="s">
        <v>23</v>
      </c>
      <c r="X51" s="125"/>
      <c r="Y51" s="86" t="s">
        <v>41</v>
      </c>
      <c r="Z51" s="125"/>
      <c r="AA51" s="86" t="s">
        <v>80</v>
      </c>
      <c r="AB51" s="87"/>
      <c r="AC51" s="84" t="s">
        <v>29</v>
      </c>
      <c r="AD51" s="87"/>
      <c r="AE51" s="84" t="s">
        <v>47</v>
      </c>
      <c r="AF51" s="154">
        <f>SUM(D51:AE51)</f>
        <v>140</v>
      </c>
      <c r="AG51" s="151">
        <f>AF51/(COUNT(D51:AE51)*24)</f>
        <v>0.6481481481481481</v>
      </c>
    </row>
    <row r="52" spans="1:33" ht="19.5" customHeight="1">
      <c r="A52" s="110">
        <v>10</v>
      </c>
      <c r="B52" s="89" t="s">
        <v>29</v>
      </c>
      <c r="C52" s="117" t="s">
        <v>55</v>
      </c>
      <c r="D52" s="74" t="s">
        <v>67</v>
      </c>
      <c r="E52" s="83" t="s">
        <v>67</v>
      </c>
      <c r="F52" s="74">
        <v>21</v>
      </c>
      <c r="G52" s="86" t="s">
        <v>66</v>
      </c>
      <c r="H52" s="74">
        <v>16</v>
      </c>
      <c r="I52" s="86" t="s">
        <v>40</v>
      </c>
      <c r="J52" s="74">
        <v>9</v>
      </c>
      <c r="K52" s="86" t="s">
        <v>42</v>
      </c>
      <c r="L52" s="87">
        <v>12</v>
      </c>
      <c r="M52" s="84" t="s">
        <v>32</v>
      </c>
      <c r="N52" s="87">
        <v>12</v>
      </c>
      <c r="O52" s="84" t="s">
        <v>20</v>
      </c>
      <c r="P52" s="87">
        <v>17</v>
      </c>
      <c r="Q52" s="84" t="s">
        <v>46</v>
      </c>
      <c r="R52" s="87">
        <v>13</v>
      </c>
      <c r="S52" s="84" t="s">
        <v>23</v>
      </c>
      <c r="T52" s="87">
        <v>18</v>
      </c>
      <c r="U52" s="84" t="s">
        <v>41</v>
      </c>
      <c r="V52" s="87">
        <v>22</v>
      </c>
      <c r="W52" s="84" t="s">
        <v>80</v>
      </c>
      <c r="X52" s="125"/>
      <c r="Y52" s="86" t="s">
        <v>99</v>
      </c>
      <c r="Z52" s="125"/>
      <c r="AA52" s="86" t="s">
        <v>47</v>
      </c>
      <c r="AB52" s="87"/>
      <c r="AC52" s="84" t="s">
        <v>98</v>
      </c>
      <c r="AD52" s="87"/>
      <c r="AE52" s="84" t="s">
        <v>82</v>
      </c>
      <c r="AF52" s="154">
        <f>SUM(D52:AE52)</f>
        <v>140</v>
      </c>
      <c r="AG52" s="151">
        <f>AF52/(COUNT(D52:AE52)*24)</f>
        <v>0.6481481481481481</v>
      </c>
    </row>
    <row r="53" spans="1:33" ht="19.5" customHeight="1">
      <c r="A53" s="110">
        <v>11</v>
      </c>
      <c r="B53" s="89" t="s">
        <v>82</v>
      </c>
      <c r="C53" s="117" t="s">
        <v>81</v>
      </c>
      <c r="D53" s="74" t="s">
        <v>67</v>
      </c>
      <c r="E53" s="83" t="s">
        <v>67</v>
      </c>
      <c r="F53" s="74">
        <v>16</v>
      </c>
      <c r="G53" s="86" t="s">
        <v>47</v>
      </c>
      <c r="H53" s="74">
        <v>14</v>
      </c>
      <c r="I53" s="86" t="s">
        <v>98</v>
      </c>
      <c r="J53" s="74">
        <v>16</v>
      </c>
      <c r="K53" s="86" t="s">
        <v>99</v>
      </c>
      <c r="L53" s="87">
        <v>16</v>
      </c>
      <c r="M53" s="84" t="s">
        <v>66</v>
      </c>
      <c r="N53" s="87">
        <v>17</v>
      </c>
      <c r="O53" s="84" t="s">
        <v>40</v>
      </c>
      <c r="P53" s="87">
        <v>16</v>
      </c>
      <c r="Q53" s="84" t="s">
        <v>42</v>
      </c>
      <c r="R53" s="87">
        <v>10</v>
      </c>
      <c r="S53" s="84" t="s">
        <v>32</v>
      </c>
      <c r="T53" s="87">
        <v>10</v>
      </c>
      <c r="U53" s="84" t="s">
        <v>20</v>
      </c>
      <c r="V53" s="87">
        <v>13</v>
      </c>
      <c r="W53" s="84" t="s">
        <v>46</v>
      </c>
      <c r="X53" s="125"/>
      <c r="Y53" s="86" t="s">
        <v>23</v>
      </c>
      <c r="Z53" s="125"/>
      <c r="AA53" s="86" t="s">
        <v>41</v>
      </c>
      <c r="AB53" s="87"/>
      <c r="AC53" s="84" t="s">
        <v>80</v>
      </c>
      <c r="AD53" s="87"/>
      <c r="AE53" s="84" t="s">
        <v>29</v>
      </c>
      <c r="AF53" s="154">
        <f>SUM(D53:AE53)</f>
        <v>128</v>
      </c>
      <c r="AG53" s="151">
        <f>AF53/(COUNT(D53:AE53)*24)</f>
        <v>0.5925925925925926</v>
      </c>
    </row>
    <row r="54" spans="1:33" ht="19.5" customHeight="1">
      <c r="A54" s="110">
        <v>12</v>
      </c>
      <c r="B54" s="89" t="s">
        <v>99</v>
      </c>
      <c r="C54" s="117" t="s">
        <v>92</v>
      </c>
      <c r="D54" s="74" t="s">
        <v>67</v>
      </c>
      <c r="E54" s="83" t="s">
        <v>67</v>
      </c>
      <c r="F54" s="74">
        <v>7</v>
      </c>
      <c r="G54" s="86" t="s">
        <v>98</v>
      </c>
      <c r="H54" s="74">
        <v>17</v>
      </c>
      <c r="I54" s="86" t="s">
        <v>46</v>
      </c>
      <c r="J54" s="74">
        <v>14</v>
      </c>
      <c r="K54" s="86" t="s">
        <v>82</v>
      </c>
      <c r="L54" s="87">
        <v>11</v>
      </c>
      <c r="M54" s="84" t="s">
        <v>23</v>
      </c>
      <c r="N54" s="87">
        <v>17</v>
      </c>
      <c r="O54" s="84" t="s">
        <v>66</v>
      </c>
      <c r="P54" s="87">
        <v>20</v>
      </c>
      <c r="Q54" s="84" t="s">
        <v>41</v>
      </c>
      <c r="R54" s="87">
        <v>12</v>
      </c>
      <c r="S54" s="84" t="s">
        <v>40</v>
      </c>
      <c r="T54" s="87">
        <v>10</v>
      </c>
      <c r="U54" s="84" t="s">
        <v>80</v>
      </c>
      <c r="V54" s="87">
        <v>13</v>
      </c>
      <c r="W54" s="84" t="s">
        <v>42</v>
      </c>
      <c r="X54" s="125"/>
      <c r="Y54" s="86" t="s">
        <v>29</v>
      </c>
      <c r="Z54" s="125"/>
      <c r="AA54" s="86" t="s">
        <v>32</v>
      </c>
      <c r="AB54" s="87"/>
      <c r="AC54" s="84" t="s">
        <v>47</v>
      </c>
      <c r="AD54" s="87"/>
      <c r="AE54" s="84" t="s">
        <v>20</v>
      </c>
      <c r="AF54" s="154">
        <f>SUM(D54:AE54)</f>
        <v>121</v>
      </c>
      <c r="AG54" s="151">
        <f>AF54/(COUNT(D54:AE54)*24)</f>
        <v>0.5601851851851852</v>
      </c>
    </row>
    <row r="55" spans="1:33" ht="19.5" customHeight="1">
      <c r="A55" s="110">
        <v>13</v>
      </c>
      <c r="B55" s="89" t="s">
        <v>66</v>
      </c>
      <c r="C55" s="117" t="s">
        <v>54</v>
      </c>
      <c r="D55" s="74" t="s">
        <v>67</v>
      </c>
      <c r="E55" s="83" t="s">
        <v>67</v>
      </c>
      <c r="F55" s="74">
        <v>10</v>
      </c>
      <c r="G55" s="86" t="s">
        <v>29</v>
      </c>
      <c r="H55" s="74">
        <v>14</v>
      </c>
      <c r="I55" s="86" t="s">
        <v>47</v>
      </c>
      <c r="J55" s="74">
        <v>14</v>
      </c>
      <c r="K55" s="86" t="s">
        <v>98</v>
      </c>
      <c r="L55" s="87">
        <v>11</v>
      </c>
      <c r="M55" s="84" t="s">
        <v>82</v>
      </c>
      <c r="N55" s="87">
        <v>10</v>
      </c>
      <c r="O55" s="84" t="s">
        <v>99</v>
      </c>
      <c r="P55" s="87">
        <v>12</v>
      </c>
      <c r="Q55" s="84" t="s">
        <v>40</v>
      </c>
      <c r="R55" s="87">
        <v>17</v>
      </c>
      <c r="S55" s="84" t="s">
        <v>42</v>
      </c>
      <c r="T55" s="87">
        <v>11</v>
      </c>
      <c r="U55" s="84" t="s">
        <v>32</v>
      </c>
      <c r="V55" s="87">
        <v>16</v>
      </c>
      <c r="W55" s="84" t="s">
        <v>20</v>
      </c>
      <c r="X55" s="125"/>
      <c r="Y55" s="86" t="s">
        <v>46</v>
      </c>
      <c r="Z55" s="125"/>
      <c r="AA55" s="86" t="s">
        <v>23</v>
      </c>
      <c r="AB55" s="87"/>
      <c r="AC55" s="84" t="s">
        <v>41</v>
      </c>
      <c r="AD55" s="87"/>
      <c r="AE55" s="84" t="s">
        <v>80</v>
      </c>
      <c r="AF55" s="154">
        <f>SUM(D55:AE55)</f>
        <v>115</v>
      </c>
      <c r="AG55" s="151">
        <f>AF55/(COUNT(D55:AE55)*24)</f>
        <v>0.5324074074074074</v>
      </c>
    </row>
    <row r="56" spans="1:33" ht="19.5" customHeight="1" thickBot="1">
      <c r="A56" s="111">
        <v>14</v>
      </c>
      <c r="B56" s="100" t="s">
        <v>41</v>
      </c>
      <c r="C56" s="119" t="s">
        <v>37</v>
      </c>
      <c r="D56" s="101" t="s">
        <v>67</v>
      </c>
      <c r="E56" s="102" t="s">
        <v>67</v>
      </c>
      <c r="F56" s="101">
        <v>16</v>
      </c>
      <c r="G56" s="103" t="s">
        <v>42</v>
      </c>
      <c r="H56" s="101">
        <v>2</v>
      </c>
      <c r="I56" s="103" t="s">
        <v>32</v>
      </c>
      <c r="J56" s="101">
        <v>20</v>
      </c>
      <c r="K56" s="103" t="s">
        <v>20</v>
      </c>
      <c r="L56" s="114">
        <v>9</v>
      </c>
      <c r="M56" s="102" t="s">
        <v>46</v>
      </c>
      <c r="N56" s="114">
        <v>10</v>
      </c>
      <c r="O56" s="102" t="s">
        <v>23</v>
      </c>
      <c r="P56" s="114">
        <v>12</v>
      </c>
      <c r="Q56" s="102" t="s">
        <v>99</v>
      </c>
      <c r="R56" s="114">
        <v>10</v>
      </c>
      <c r="S56" s="102" t="s">
        <v>80</v>
      </c>
      <c r="T56" s="114">
        <v>12</v>
      </c>
      <c r="U56" s="102" t="s">
        <v>29</v>
      </c>
      <c r="V56" s="114">
        <v>11</v>
      </c>
      <c r="W56" s="102" t="s">
        <v>47</v>
      </c>
      <c r="X56" s="123"/>
      <c r="Y56" s="103" t="s">
        <v>98</v>
      </c>
      <c r="Z56" s="123"/>
      <c r="AA56" s="103" t="s">
        <v>82</v>
      </c>
      <c r="AB56" s="114"/>
      <c r="AC56" s="102" t="s">
        <v>66</v>
      </c>
      <c r="AD56" s="114"/>
      <c r="AE56" s="102" t="s">
        <v>40</v>
      </c>
      <c r="AF56" s="155">
        <f>SUM(D56:AE56)</f>
        <v>102</v>
      </c>
      <c r="AG56" s="152">
        <f>AF56/(COUNT(D56:AE56)*24)</f>
        <v>0.4722222222222222</v>
      </c>
    </row>
    <row r="57" spans="1:33" s="133" customFormat="1" ht="39.75" customHeight="1">
      <c r="A57" s="162" t="s">
        <v>75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</row>
    <row r="58" ht="15.75" customHeight="1">
      <c r="C58" s="8"/>
    </row>
    <row r="59" ht="15.75" customHeight="1">
      <c r="C59" s="35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sheetProtection/>
  <mergeCells count="29">
    <mergeCell ref="A57:AG57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F27:G27"/>
    <mergeCell ref="H27:I27"/>
    <mergeCell ref="T27:U27"/>
    <mergeCell ref="V27:W27"/>
    <mergeCell ref="X27:Y27"/>
    <mergeCell ref="Z27:AA27"/>
    <mergeCell ref="AB27:AC27"/>
    <mergeCell ref="AD27:AE27"/>
    <mergeCell ref="D27:E27"/>
    <mergeCell ref="J27:K27"/>
    <mergeCell ref="L27:M27"/>
    <mergeCell ref="N27:O27"/>
    <mergeCell ref="P27:Q27"/>
    <mergeCell ref="R27:S27"/>
  </mergeCells>
  <printOptions horizontalCentered="1"/>
  <pageMargins left="0" right="0" top="0.7874015748031497" bottom="0.3937007874015748" header="0.31496062992125984" footer="0.03937007874015748"/>
  <pageSetup horizontalDpi="300" verticalDpi="300" orientation="portrait" paperSize="9" scale="59" r:id="rId3"/>
  <headerFooter alignWithMargins="0">
    <oddHeader>&amp;C&amp;"Arial,Bold"&amp;20CANTERBURY EIGHT BALL ASSOCIATION INTERCLUB RESULTS 2024&amp;R
</oddHeader>
  </headerFooter>
  <ignoredErrors>
    <ignoredError sqref="AG12 AG27 AG42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134"/>
  <sheetViews>
    <sheetView workbookViewId="0" topLeftCell="A1">
      <selection activeCell="D2" sqref="D2"/>
    </sheetView>
  </sheetViews>
  <sheetFormatPr defaultColWidth="9.140625" defaultRowHeight="12.75"/>
  <cols>
    <col min="1" max="1" width="3.7109375" style="0" customWidth="1"/>
    <col min="2" max="2" width="3.7109375" style="5" customWidth="1"/>
    <col min="3" max="3" width="26.00390625" style="0" customWidth="1"/>
    <col min="4" max="4" width="5.57421875" style="5" customWidth="1"/>
    <col min="5" max="8" width="3.7109375" style="0" customWidth="1"/>
    <col min="9" max="10" width="3.7109375" style="5" customWidth="1"/>
    <col min="11" max="11" width="3.7109375" style="0" customWidth="1"/>
    <col min="12" max="14" width="3.7109375" style="14" customWidth="1"/>
    <col min="15" max="15" width="3.7109375" style="5" customWidth="1"/>
    <col min="16" max="16" width="3.7109375" style="14" customWidth="1"/>
    <col min="17" max="17" width="3.7109375" style="0" customWidth="1"/>
    <col min="18" max="18" width="3.7109375" style="14" customWidth="1"/>
    <col min="19" max="19" width="3.7109375" style="0" customWidth="1"/>
    <col min="20" max="26" width="3.7109375" style="14" customWidth="1"/>
    <col min="27" max="27" width="3.7109375" style="0" customWidth="1"/>
    <col min="28" max="28" width="3.7109375" style="14" customWidth="1"/>
    <col min="29" max="29" width="3.7109375" style="0" customWidth="1"/>
    <col min="30" max="30" width="3.7109375" style="14" customWidth="1"/>
    <col min="31" max="31" width="9.8515625" style="0" customWidth="1"/>
    <col min="32" max="32" width="9.28125" style="0" customWidth="1"/>
    <col min="33" max="33" width="0.9921875" style="0" customWidth="1"/>
    <col min="34" max="34" width="5.7109375" style="0" customWidth="1"/>
    <col min="35" max="35" width="6.8515625" style="0" customWidth="1"/>
    <col min="36" max="58" width="7.7109375" style="0" customWidth="1"/>
    <col min="59" max="66" width="3.7109375" style="0" customWidth="1"/>
  </cols>
  <sheetData>
    <row r="1" spans="1:83" s="30" customFormat="1" ht="60" customHeight="1" thickBot="1">
      <c r="A1" s="136" t="s">
        <v>83</v>
      </c>
      <c r="B1" s="138" t="s">
        <v>13</v>
      </c>
      <c r="D1" s="140" t="s">
        <v>2</v>
      </c>
      <c r="E1" s="161">
        <v>45454</v>
      </c>
      <c r="F1" s="161"/>
      <c r="G1" s="161">
        <v>45461</v>
      </c>
      <c r="H1" s="161"/>
      <c r="I1" s="161">
        <v>45468</v>
      </c>
      <c r="J1" s="161"/>
      <c r="K1" s="161">
        <v>45475</v>
      </c>
      <c r="L1" s="161"/>
      <c r="M1" s="161">
        <v>45496</v>
      </c>
      <c r="N1" s="161"/>
      <c r="O1" s="161">
        <v>45503</v>
      </c>
      <c r="P1" s="161"/>
      <c r="Q1" s="161">
        <v>45510</v>
      </c>
      <c r="R1" s="161"/>
      <c r="S1" s="161">
        <v>45517</v>
      </c>
      <c r="T1" s="161"/>
      <c r="U1" s="161">
        <v>45524</v>
      </c>
      <c r="V1" s="161"/>
      <c r="W1" s="161">
        <v>45531</v>
      </c>
      <c r="X1" s="161"/>
      <c r="Y1" s="161">
        <v>45538</v>
      </c>
      <c r="Z1" s="161"/>
      <c r="AA1" s="161">
        <v>45545</v>
      </c>
      <c r="AB1" s="161"/>
      <c r="AC1" s="161">
        <v>45552</v>
      </c>
      <c r="AD1" s="161"/>
      <c r="AE1" s="141" t="s">
        <v>3</v>
      </c>
      <c r="AF1" s="142" t="s">
        <v>1</v>
      </c>
      <c r="AG1" s="2"/>
      <c r="AH1" s="10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37"/>
      <c r="BH1" s="1"/>
      <c r="BI1" s="137"/>
      <c r="BJ1" s="1"/>
      <c r="BK1" s="13"/>
      <c r="BL1" s="1"/>
      <c r="BM1" s="13"/>
      <c r="BN1" s="1"/>
      <c r="BO1" s="13"/>
      <c r="BP1" s="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</row>
    <row r="2" spans="1:83" ht="19.5" customHeight="1">
      <c r="A2" s="109">
        <v>1</v>
      </c>
      <c r="B2" s="96" t="s">
        <v>19</v>
      </c>
      <c r="C2" s="143" t="s">
        <v>16</v>
      </c>
      <c r="D2" s="146"/>
      <c r="E2" s="120"/>
      <c r="F2" s="98" t="s">
        <v>62</v>
      </c>
      <c r="G2" s="97"/>
      <c r="H2" s="98" t="s">
        <v>95</v>
      </c>
      <c r="I2" s="97"/>
      <c r="J2" s="98" t="s">
        <v>22</v>
      </c>
      <c r="K2" s="97"/>
      <c r="L2" s="128" t="s">
        <v>80</v>
      </c>
      <c r="M2" s="120"/>
      <c r="N2" s="98" t="s">
        <v>20</v>
      </c>
      <c r="O2" s="121"/>
      <c r="P2" s="99" t="s">
        <v>61</v>
      </c>
      <c r="Q2" s="97"/>
      <c r="R2" s="98" t="s">
        <v>29</v>
      </c>
      <c r="S2" s="97"/>
      <c r="T2" s="98" t="s">
        <v>63</v>
      </c>
      <c r="U2" s="97"/>
      <c r="V2" s="98" t="s">
        <v>21</v>
      </c>
      <c r="W2" s="97"/>
      <c r="X2" s="98" t="s">
        <v>62</v>
      </c>
      <c r="Y2" s="97"/>
      <c r="Z2" s="98" t="s">
        <v>95</v>
      </c>
      <c r="AA2" s="97"/>
      <c r="AB2" s="98" t="s">
        <v>22</v>
      </c>
      <c r="AC2" s="97"/>
      <c r="AD2" s="128" t="s">
        <v>80</v>
      </c>
      <c r="AE2" s="156">
        <f aca="true" t="shared" si="0" ref="AE2:AE11">SUM(D2:AD2)</f>
        <v>0</v>
      </c>
      <c r="AF2" s="150">
        <f>AE2/((COUNT(E2:AD2)+14)*40)</f>
        <v>0</v>
      </c>
      <c r="AG2" s="6"/>
      <c r="AH2" s="19"/>
      <c r="AI2" s="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8"/>
      <c r="AU2" s="53"/>
      <c r="AV2" s="8"/>
      <c r="AW2" s="8"/>
      <c r="AX2" s="8"/>
      <c r="AY2" s="8"/>
      <c r="AZ2" s="8"/>
      <c r="BA2" s="16"/>
      <c r="BB2" s="16"/>
      <c r="BC2" s="16"/>
      <c r="BD2" s="16"/>
      <c r="BE2" s="16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</row>
    <row r="3" spans="1:83" ht="19.5" customHeight="1">
      <c r="A3" s="110">
        <v>2</v>
      </c>
      <c r="B3" s="89" t="s">
        <v>20</v>
      </c>
      <c r="C3" s="144" t="s">
        <v>17</v>
      </c>
      <c r="D3" s="147"/>
      <c r="E3" s="126"/>
      <c r="F3" s="83" t="s">
        <v>21</v>
      </c>
      <c r="G3" s="74"/>
      <c r="H3" s="83" t="s">
        <v>62</v>
      </c>
      <c r="I3" s="74"/>
      <c r="J3" s="83" t="s">
        <v>95</v>
      </c>
      <c r="K3" s="74"/>
      <c r="L3" s="129" t="s">
        <v>22</v>
      </c>
      <c r="M3" s="126"/>
      <c r="N3" s="83" t="s">
        <v>19</v>
      </c>
      <c r="O3" s="122"/>
      <c r="P3" s="85" t="s">
        <v>80</v>
      </c>
      <c r="Q3" s="74"/>
      <c r="R3" s="83" t="s">
        <v>61</v>
      </c>
      <c r="S3" s="74"/>
      <c r="T3" s="83" t="s">
        <v>29</v>
      </c>
      <c r="U3" s="74"/>
      <c r="V3" s="83" t="s">
        <v>63</v>
      </c>
      <c r="W3" s="74"/>
      <c r="X3" s="83" t="s">
        <v>21</v>
      </c>
      <c r="Y3" s="74"/>
      <c r="Z3" s="83" t="s">
        <v>62</v>
      </c>
      <c r="AA3" s="74"/>
      <c r="AB3" s="83" t="s">
        <v>95</v>
      </c>
      <c r="AC3" s="74"/>
      <c r="AD3" s="129" t="s">
        <v>22</v>
      </c>
      <c r="AE3" s="157">
        <f t="shared" si="0"/>
        <v>0</v>
      </c>
      <c r="AF3" s="151">
        <f aca="true" t="shared" si="1" ref="AF3:AF11">AE3/((COUNT(E3:AD3)+15)*40)</f>
        <v>0</v>
      </c>
      <c r="AG3" s="6"/>
      <c r="AH3" s="19"/>
      <c r="AI3" s="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8"/>
      <c r="AU3" s="8"/>
      <c r="AV3" s="8"/>
      <c r="AW3" s="8"/>
      <c r="AX3" s="8"/>
      <c r="AY3" s="8"/>
      <c r="AZ3" s="8"/>
      <c r="BA3" s="16"/>
      <c r="BB3" s="16"/>
      <c r="BC3" s="16"/>
      <c r="BD3" s="16"/>
      <c r="BE3" s="16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</row>
    <row r="4" spans="1:83" ht="19.5" customHeight="1">
      <c r="A4" s="110">
        <v>3</v>
      </c>
      <c r="B4" s="89" t="s">
        <v>21</v>
      </c>
      <c r="C4" s="144" t="s">
        <v>15</v>
      </c>
      <c r="D4" s="147"/>
      <c r="E4" s="126"/>
      <c r="F4" s="83" t="s">
        <v>20</v>
      </c>
      <c r="G4" s="74"/>
      <c r="H4" s="83" t="s">
        <v>61</v>
      </c>
      <c r="I4" s="74"/>
      <c r="J4" s="83" t="s">
        <v>29</v>
      </c>
      <c r="K4" s="74"/>
      <c r="L4" s="129" t="s">
        <v>63</v>
      </c>
      <c r="M4" s="126"/>
      <c r="N4" s="83" t="s">
        <v>80</v>
      </c>
      <c r="O4" s="122"/>
      <c r="P4" s="85" t="s">
        <v>62</v>
      </c>
      <c r="Q4" s="74"/>
      <c r="R4" s="83" t="s">
        <v>95</v>
      </c>
      <c r="S4" s="74"/>
      <c r="T4" s="83" t="s">
        <v>22</v>
      </c>
      <c r="U4" s="74"/>
      <c r="V4" s="83" t="s">
        <v>19</v>
      </c>
      <c r="W4" s="74"/>
      <c r="X4" s="83" t="s">
        <v>20</v>
      </c>
      <c r="Y4" s="74"/>
      <c r="Z4" s="83" t="s">
        <v>61</v>
      </c>
      <c r="AA4" s="74"/>
      <c r="AB4" s="83" t="s">
        <v>29</v>
      </c>
      <c r="AC4" s="74"/>
      <c r="AD4" s="129" t="s">
        <v>63</v>
      </c>
      <c r="AE4" s="157">
        <f t="shared" si="0"/>
        <v>0</v>
      </c>
      <c r="AF4" s="151">
        <f t="shared" si="1"/>
        <v>0</v>
      </c>
      <c r="AG4" s="6"/>
      <c r="AH4" s="19"/>
      <c r="AI4" s="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8"/>
      <c r="AU4" s="8"/>
      <c r="AV4" s="8"/>
      <c r="AW4" s="8"/>
      <c r="AX4" s="8"/>
      <c r="AY4" s="8"/>
      <c r="AZ4" s="8"/>
      <c r="BA4" s="16"/>
      <c r="BB4" s="16"/>
      <c r="BC4" s="16"/>
      <c r="BD4" s="16"/>
      <c r="BE4" s="16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</row>
    <row r="5" spans="1:83" ht="19.5" customHeight="1">
      <c r="A5" s="110">
        <v>4</v>
      </c>
      <c r="B5" s="89" t="s">
        <v>22</v>
      </c>
      <c r="C5" s="144" t="s">
        <v>78</v>
      </c>
      <c r="D5" s="147"/>
      <c r="E5" s="126"/>
      <c r="F5" s="83" t="s">
        <v>95</v>
      </c>
      <c r="G5" s="74"/>
      <c r="H5" s="83" t="s">
        <v>80</v>
      </c>
      <c r="I5" s="74"/>
      <c r="J5" s="83" t="s">
        <v>19</v>
      </c>
      <c r="K5" s="74"/>
      <c r="L5" s="129" t="s">
        <v>20</v>
      </c>
      <c r="M5" s="126"/>
      <c r="N5" s="83" t="s">
        <v>61</v>
      </c>
      <c r="O5" s="122"/>
      <c r="P5" s="85" t="s">
        <v>29</v>
      </c>
      <c r="Q5" s="74"/>
      <c r="R5" s="83" t="s">
        <v>63</v>
      </c>
      <c r="S5" s="74"/>
      <c r="T5" s="83" t="s">
        <v>21</v>
      </c>
      <c r="U5" s="74"/>
      <c r="V5" s="83" t="s">
        <v>62</v>
      </c>
      <c r="W5" s="74"/>
      <c r="X5" s="83" t="s">
        <v>95</v>
      </c>
      <c r="Y5" s="74"/>
      <c r="Z5" s="83" t="s">
        <v>80</v>
      </c>
      <c r="AA5" s="74"/>
      <c r="AB5" s="83" t="s">
        <v>19</v>
      </c>
      <c r="AC5" s="74"/>
      <c r="AD5" s="129" t="s">
        <v>20</v>
      </c>
      <c r="AE5" s="157">
        <f t="shared" si="0"/>
        <v>0</v>
      </c>
      <c r="AF5" s="151">
        <f t="shared" si="1"/>
        <v>0</v>
      </c>
      <c r="AG5" s="6"/>
      <c r="AH5" s="19"/>
      <c r="AI5" s="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8"/>
      <c r="AU5" s="8"/>
      <c r="AV5" s="8"/>
      <c r="AW5" s="8"/>
      <c r="AX5" s="8"/>
      <c r="AY5" s="8"/>
      <c r="AZ5" s="8"/>
      <c r="BA5" s="16"/>
      <c r="BB5" s="16"/>
      <c r="BC5" s="16"/>
      <c r="BD5" s="16"/>
      <c r="BE5" s="16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</row>
    <row r="6" spans="1:83" ht="19.5" customHeight="1">
      <c r="A6" s="110">
        <v>5</v>
      </c>
      <c r="B6" s="89" t="s">
        <v>61</v>
      </c>
      <c r="C6" s="144" t="s">
        <v>84</v>
      </c>
      <c r="D6" s="147"/>
      <c r="E6" s="126"/>
      <c r="F6" s="83" t="s">
        <v>63</v>
      </c>
      <c r="G6" s="74"/>
      <c r="H6" s="83" t="s">
        <v>21</v>
      </c>
      <c r="I6" s="74"/>
      <c r="J6" s="83" t="s">
        <v>62</v>
      </c>
      <c r="K6" s="74"/>
      <c r="L6" s="129" t="s">
        <v>95</v>
      </c>
      <c r="M6" s="126"/>
      <c r="N6" s="83" t="s">
        <v>22</v>
      </c>
      <c r="O6" s="122"/>
      <c r="P6" s="85" t="s">
        <v>19</v>
      </c>
      <c r="Q6" s="74"/>
      <c r="R6" s="83" t="s">
        <v>20</v>
      </c>
      <c r="S6" s="74"/>
      <c r="T6" s="83" t="s">
        <v>80</v>
      </c>
      <c r="U6" s="74"/>
      <c r="V6" s="83" t="s">
        <v>29</v>
      </c>
      <c r="W6" s="74"/>
      <c r="X6" s="83" t="s">
        <v>63</v>
      </c>
      <c r="Y6" s="74"/>
      <c r="Z6" s="83" t="s">
        <v>21</v>
      </c>
      <c r="AA6" s="74"/>
      <c r="AB6" s="83" t="s">
        <v>62</v>
      </c>
      <c r="AC6" s="74"/>
      <c r="AD6" s="129" t="s">
        <v>95</v>
      </c>
      <c r="AE6" s="157">
        <f t="shared" si="0"/>
        <v>0</v>
      </c>
      <c r="AF6" s="151">
        <f t="shared" si="1"/>
        <v>0</v>
      </c>
      <c r="AG6" s="6"/>
      <c r="AH6" s="19"/>
      <c r="AI6" s="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8"/>
      <c r="AU6" s="8"/>
      <c r="AV6" s="8"/>
      <c r="AW6" s="8"/>
      <c r="AX6" s="8"/>
      <c r="AY6" s="8"/>
      <c r="AZ6" s="8"/>
      <c r="BA6" s="16"/>
      <c r="BB6" s="16"/>
      <c r="BC6" s="16"/>
      <c r="BD6" s="16"/>
      <c r="BE6" s="16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</row>
    <row r="7" spans="1:83" ht="19.5" customHeight="1">
      <c r="A7" s="110">
        <v>6</v>
      </c>
      <c r="B7" s="89" t="s">
        <v>80</v>
      </c>
      <c r="C7" s="144" t="s">
        <v>79</v>
      </c>
      <c r="D7" s="147"/>
      <c r="E7" s="126"/>
      <c r="F7" s="83" t="s">
        <v>29</v>
      </c>
      <c r="G7" s="74"/>
      <c r="H7" s="83" t="s">
        <v>22</v>
      </c>
      <c r="I7" s="74"/>
      <c r="J7" s="83" t="s">
        <v>63</v>
      </c>
      <c r="K7" s="74"/>
      <c r="L7" s="129" t="s">
        <v>19</v>
      </c>
      <c r="M7" s="126"/>
      <c r="N7" s="83" t="s">
        <v>21</v>
      </c>
      <c r="O7" s="122"/>
      <c r="P7" s="85" t="s">
        <v>20</v>
      </c>
      <c r="Q7" s="74"/>
      <c r="R7" s="83" t="s">
        <v>62</v>
      </c>
      <c r="S7" s="74"/>
      <c r="T7" s="83" t="s">
        <v>61</v>
      </c>
      <c r="U7" s="74"/>
      <c r="V7" s="83" t="s">
        <v>95</v>
      </c>
      <c r="W7" s="74"/>
      <c r="X7" s="83" t="s">
        <v>29</v>
      </c>
      <c r="Y7" s="74"/>
      <c r="Z7" s="83" t="s">
        <v>22</v>
      </c>
      <c r="AA7" s="74"/>
      <c r="AB7" s="83" t="s">
        <v>63</v>
      </c>
      <c r="AC7" s="74"/>
      <c r="AD7" s="129" t="s">
        <v>19</v>
      </c>
      <c r="AE7" s="157">
        <f t="shared" si="0"/>
        <v>0</v>
      </c>
      <c r="AF7" s="151">
        <f t="shared" si="1"/>
        <v>0</v>
      </c>
      <c r="AG7" s="6"/>
      <c r="AH7" s="19"/>
      <c r="AI7" s="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8"/>
      <c r="AU7" s="8"/>
      <c r="AV7" s="8"/>
      <c r="AW7" s="8"/>
      <c r="AX7" s="8"/>
      <c r="AY7" s="8"/>
      <c r="AZ7" s="8"/>
      <c r="BA7" s="16"/>
      <c r="BB7" s="16"/>
      <c r="BC7" s="16"/>
      <c r="BD7" s="16"/>
      <c r="BE7" s="16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</row>
    <row r="8" spans="1:83" ht="19.5" customHeight="1">
      <c r="A8" s="110">
        <v>7</v>
      </c>
      <c r="B8" s="89" t="s">
        <v>95</v>
      </c>
      <c r="C8" s="144" t="s">
        <v>52</v>
      </c>
      <c r="D8" s="147"/>
      <c r="E8" s="126"/>
      <c r="F8" s="83" t="s">
        <v>22</v>
      </c>
      <c r="G8" s="74"/>
      <c r="H8" s="83" t="s">
        <v>19</v>
      </c>
      <c r="I8" s="74"/>
      <c r="J8" s="83" t="s">
        <v>20</v>
      </c>
      <c r="K8" s="74"/>
      <c r="L8" s="129" t="s">
        <v>61</v>
      </c>
      <c r="M8" s="126"/>
      <c r="N8" s="83" t="s">
        <v>29</v>
      </c>
      <c r="O8" s="122"/>
      <c r="P8" s="85" t="s">
        <v>63</v>
      </c>
      <c r="Q8" s="74"/>
      <c r="R8" s="83" t="s">
        <v>21</v>
      </c>
      <c r="S8" s="74"/>
      <c r="T8" s="83" t="s">
        <v>62</v>
      </c>
      <c r="U8" s="74"/>
      <c r="V8" s="83" t="s">
        <v>80</v>
      </c>
      <c r="W8" s="74"/>
      <c r="X8" s="83" t="s">
        <v>22</v>
      </c>
      <c r="Y8" s="74"/>
      <c r="Z8" s="83" t="s">
        <v>19</v>
      </c>
      <c r="AA8" s="74"/>
      <c r="AB8" s="83" t="s">
        <v>20</v>
      </c>
      <c r="AC8" s="74"/>
      <c r="AD8" s="129" t="s">
        <v>61</v>
      </c>
      <c r="AE8" s="157">
        <f t="shared" si="0"/>
        <v>0</v>
      </c>
      <c r="AF8" s="151">
        <f t="shared" si="1"/>
        <v>0</v>
      </c>
      <c r="AG8" s="6"/>
      <c r="AH8" s="19"/>
      <c r="AI8" s="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8"/>
      <c r="AU8" s="8"/>
      <c r="AV8" s="8"/>
      <c r="AW8" s="8"/>
      <c r="AX8" s="8"/>
      <c r="AY8" s="8"/>
      <c r="AZ8" s="8"/>
      <c r="BA8" s="16"/>
      <c r="BB8" s="16"/>
      <c r="BC8" s="16"/>
      <c r="BD8" s="16"/>
      <c r="BE8" s="16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</row>
    <row r="9" spans="1:83" ht="19.5" customHeight="1">
      <c r="A9" s="110">
        <v>8</v>
      </c>
      <c r="B9" s="89" t="s">
        <v>29</v>
      </c>
      <c r="C9" s="144" t="s">
        <v>85</v>
      </c>
      <c r="D9" s="147"/>
      <c r="E9" s="126"/>
      <c r="F9" s="83" t="s">
        <v>80</v>
      </c>
      <c r="G9" s="74"/>
      <c r="H9" s="83" t="s">
        <v>63</v>
      </c>
      <c r="I9" s="74"/>
      <c r="J9" s="83" t="s">
        <v>21</v>
      </c>
      <c r="K9" s="74"/>
      <c r="L9" s="129" t="s">
        <v>62</v>
      </c>
      <c r="M9" s="126"/>
      <c r="N9" s="83" t="s">
        <v>95</v>
      </c>
      <c r="O9" s="122"/>
      <c r="P9" s="85" t="s">
        <v>22</v>
      </c>
      <c r="Q9" s="74"/>
      <c r="R9" s="83" t="s">
        <v>19</v>
      </c>
      <c r="S9" s="74"/>
      <c r="T9" s="83" t="s">
        <v>20</v>
      </c>
      <c r="U9" s="74"/>
      <c r="V9" s="83" t="s">
        <v>61</v>
      </c>
      <c r="W9" s="74"/>
      <c r="X9" s="83" t="s">
        <v>80</v>
      </c>
      <c r="Y9" s="74"/>
      <c r="Z9" s="83" t="s">
        <v>63</v>
      </c>
      <c r="AA9" s="74"/>
      <c r="AB9" s="83" t="s">
        <v>21</v>
      </c>
      <c r="AC9" s="74"/>
      <c r="AD9" s="129" t="s">
        <v>62</v>
      </c>
      <c r="AE9" s="157">
        <f t="shared" si="0"/>
        <v>0</v>
      </c>
      <c r="AF9" s="151">
        <f t="shared" si="1"/>
        <v>0</v>
      </c>
      <c r="AG9" s="6"/>
      <c r="AH9" s="19"/>
      <c r="AI9" s="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8"/>
      <c r="AU9" s="8"/>
      <c r="AV9" s="8"/>
      <c r="AW9" s="8"/>
      <c r="AX9" s="8"/>
      <c r="AY9" s="8"/>
      <c r="AZ9" s="8"/>
      <c r="BA9" s="16"/>
      <c r="BB9" s="16"/>
      <c r="BC9" s="16"/>
      <c r="BD9" s="16"/>
      <c r="BE9" s="16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</row>
    <row r="10" spans="1:83" ht="19.5" customHeight="1">
      <c r="A10" s="110">
        <v>9</v>
      </c>
      <c r="B10" s="89" t="s">
        <v>62</v>
      </c>
      <c r="C10" s="144" t="s">
        <v>49</v>
      </c>
      <c r="D10" s="147"/>
      <c r="E10" s="126"/>
      <c r="F10" s="83" t="s">
        <v>19</v>
      </c>
      <c r="G10" s="74"/>
      <c r="H10" s="83" t="s">
        <v>20</v>
      </c>
      <c r="I10" s="74"/>
      <c r="J10" s="83" t="s">
        <v>61</v>
      </c>
      <c r="K10" s="74"/>
      <c r="L10" s="129" t="s">
        <v>29</v>
      </c>
      <c r="M10" s="126"/>
      <c r="N10" s="83" t="s">
        <v>63</v>
      </c>
      <c r="O10" s="122"/>
      <c r="P10" s="85" t="s">
        <v>21</v>
      </c>
      <c r="Q10" s="74"/>
      <c r="R10" s="83" t="s">
        <v>80</v>
      </c>
      <c r="S10" s="74"/>
      <c r="T10" s="83" t="s">
        <v>95</v>
      </c>
      <c r="U10" s="74"/>
      <c r="V10" s="83" t="s">
        <v>22</v>
      </c>
      <c r="W10" s="74"/>
      <c r="X10" s="83" t="s">
        <v>19</v>
      </c>
      <c r="Y10" s="74"/>
      <c r="Z10" s="83" t="s">
        <v>20</v>
      </c>
      <c r="AA10" s="74"/>
      <c r="AB10" s="83" t="s">
        <v>61</v>
      </c>
      <c r="AC10" s="74"/>
      <c r="AD10" s="129" t="s">
        <v>29</v>
      </c>
      <c r="AE10" s="157">
        <f t="shared" si="0"/>
        <v>0</v>
      </c>
      <c r="AF10" s="151">
        <f t="shared" si="1"/>
        <v>0</v>
      </c>
      <c r="AG10" s="6"/>
      <c r="AH10" s="19"/>
      <c r="AI10" s="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8"/>
      <c r="AU10" s="8"/>
      <c r="AV10" s="8"/>
      <c r="AW10" s="8"/>
      <c r="AX10" s="8"/>
      <c r="AY10" s="8"/>
      <c r="AZ10" s="8"/>
      <c r="BA10" s="16"/>
      <c r="BB10" s="16"/>
      <c r="BC10" s="16"/>
      <c r="BD10" s="16"/>
      <c r="BE10" s="16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</row>
    <row r="11" spans="1:83" ht="19.5" customHeight="1" thickBot="1">
      <c r="A11" s="111">
        <v>10</v>
      </c>
      <c r="B11" s="100" t="s">
        <v>63</v>
      </c>
      <c r="C11" s="145" t="s">
        <v>48</v>
      </c>
      <c r="D11" s="148"/>
      <c r="E11" s="127"/>
      <c r="F11" s="102" t="s">
        <v>61</v>
      </c>
      <c r="G11" s="101"/>
      <c r="H11" s="102" t="s">
        <v>29</v>
      </c>
      <c r="I11" s="101"/>
      <c r="J11" s="102" t="s">
        <v>80</v>
      </c>
      <c r="K11" s="101"/>
      <c r="L11" s="130" t="s">
        <v>21</v>
      </c>
      <c r="M11" s="127"/>
      <c r="N11" s="102" t="s">
        <v>62</v>
      </c>
      <c r="O11" s="123"/>
      <c r="P11" s="103" t="s">
        <v>95</v>
      </c>
      <c r="Q11" s="101"/>
      <c r="R11" s="102" t="s">
        <v>22</v>
      </c>
      <c r="S11" s="101"/>
      <c r="T11" s="102" t="s">
        <v>19</v>
      </c>
      <c r="U11" s="101"/>
      <c r="V11" s="102" t="s">
        <v>20</v>
      </c>
      <c r="W11" s="101"/>
      <c r="X11" s="102" t="s">
        <v>61</v>
      </c>
      <c r="Y11" s="101"/>
      <c r="Z11" s="102" t="s">
        <v>29</v>
      </c>
      <c r="AA11" s="101"/>
      <c r="AB11" s="102" t="s">
        <v>80</v>
      </c>
      <c r="AC11" s="101"/>
      <c r="AD11" s="130" t="s">
        <v>21</v>
      </c>
      <c r="AE11" s="155">
        <f t="shared" si="0"/>
        <v>0</v>
      </c>
      <c r="AF11" s="152">
        <f t="shared" si="1"/>
        <v>0</v>
      </c>
      <c r="AG11" s="6"/>
      <c r="AH11" s="19"/>
      <c r="AI11" s="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8"/>
      <c r="AU11" s="8"/>
      <c r="AV11" s="8"/>
      <c r="AW11" s="8"/>
      <c r="AX11" s="8"/>
      <c r="AY11" s="8"/>
      <c r="AZ11" s="8"/>
      <c r="BA11" s="16"/>
      <c r="BB11" s="16"/>
      <c r="BC11" s="16"/>
      <c r="BD11" s="16"/>
      <c r="BE11" s="16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</row>
    <row r="12" spans="1:83" ht="30" customHeight="1" thickBot="1">
      <c r="A12" s="62"/>
      <c r="B12" s="138" t="s">
        <v>10</v>
      </c>
      <c r="C12" s="78"/>
      <c r="D12" s="108"/>
      <c r="E12" s="65"/>
      <c r="F12" s="66"/>
      <c r="G12" s="91"/>
      <c r="H12" s="71"/>
      <c r="I12" s="63"/>
      <c r="J12" s="63"/>
      <c r="K12" s="92"/>
      <c r="L12" s="66"/>
      <c r="M12" s="71"/>
      <c r="N12" s="71"/>
      <c r="O12" s="67"/>
      <c r="P12" s="68"/>
      <c r="Q12" s="65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70"/>
      <c r="AF12" s="70"/>
      <c r="AI12" s="11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8"/>
      <c r="AU12" s="8"/>
      <c r="AV12" s="8"/>
      <c r="AW12" s="8"/>
      <c r="AX12" s="8"/>
      <c r="AY12" s="8"/>
      <c r="AZ12" s="8"/>
      <c r="BA12" s="16"/>
      <c r="BB12" s="16"/>
      <c r="BC12" s="16"/>
      <c r="BD12" s="16"/>
      <c r="BE12" s="16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</row>
    <row r="13" spans="1:83" ht="19.5" customHeight="1">
      <c r="A13" s="109">
        <v>1</v>
      </c>
      <c r="B13" s="96" t="s">
        <v>32</v>
      </c>
      <c r="C13" s="143" t="s">
        <v>26</v>
      </c>
      <c r="D13" s="146"/>
      <c r="E13" s="120"/>
      <c r="F13" s="99" t="s">
        <v>23</v>
      </c>
      <c r="G13" s="97"/>
      <c r="H13" s="98" t="s">
        <v>74</v>
      </c>
      <c r="I13" s="97"/>
      <c r="J13" s="98" t="s">
        <v>65</v>
      </c>
      <c r="K13" s="97"/>
      <c r="L13" s="98" t="s">
        <v>72</v>
      </c>
      <c r="M13" s="97"/>
      <c r="N13" s="98" t="s">
        <v>29</v>
      </c>
      <c r="O13" s="97"/>
      <c r="P13" s="98" t="s">
        <v>33</v>
      </c>
      <c r="Q13" s="97"/>
      <c r="R13" s="98" t="s">
        <v>31</v>
      </c>
      <c r="S13" s="97"/>
      <c r="T13" s="98" t="s">
        <v>64</v>
      </c>
      <c r="U13" s="97"/>
      <c r="V13" s="98" t="s">
        <v>43</v>
      </c>
      <c r="W13" s="121"/>
      <c r="X13" s="99" t="s">
        <v>30</v>
      </c>
      <c r="Y13" s="121"/>
      <c r="Z13" s="99" t="s">
        <v>93</v>
      </c>
      <c r="AA13" s="97"/>
      <c r="AB13" s="98" t="s">
        <v>22</v>
      </c>
      <c r="AC13" s="97"/>
      <c r="AD13" s="128" t="s">
        <v>28</v>
      </c>
      <c r="AE13" s="153">
        <f aca="true" t="shared" si="2" ref="AE13:AE26">SUM(D13:AD13)</f>
        <v>0</v>
      </c>
      <c r="AF13" s="150">
        <f aca="true" t="shared" si="3" ref="AF13:AF26">AE13/((COUNT(E13:AD13)+13)*32)</f>
        <v>0</v>
      </c>
      <c r="AG13" s="6"/>
      <c r="AH13" s="17"/>
      <c r="AI13" s="18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8"/>
      <c r="AU13" s="8"/>
      <c r="AV13" s="8"/>
      <c r="AW13" s="8"/>
      <c r="AX13" s="8"/>
      <c r="AY13" s="8"/>
      <c r="AZ13" s="8"/>
      <c r="BA13" s="16"/>
      <c r="BB13" s="16"/>
      <c r="BC13" s="16"/>
      <c r="BD13" s="16"/>
      <c r="BE13" s="16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</row>
    <row r="14" spans="1:83" ht="19.5" customHeight="1">
      <c r="A14" s="110">
        <v>2</v>
      </c>
      <c r="B14" s="89" t="s">
        <v>23</v>
      </c>
      <c r="C14" s="144" t="s">
        <v>25</v>
      </c>
      <c r="D14" s="147"/>
      <c r="E14" s="126"/>
      <c r="F14" s="85" t="s">
        <v>32</v>
      </c>
      <c r="G14" s="74"/>
      <c r="H14" s="83" t="s">
        <v>28</v>
      </c>
      <c r="I14" s="74"/>
      <c r="J14" s="83" t="s">
        <v>74</v>
      </c>
      <c r="K14" s="74"/>
      <c r="L14" s="83" t="s">
        <v>65</v>
      </c>
      <c r="M14" s="74"/>
      <c r="N14" s="83" t="s">
        <v>72</v>
      </c>
      <c r="O14" s="74"/>
      <c r="P14" s="83" t="s">
        <v>29</v>
      </c>
      <c r="Q14" s="74"/>
      <c r="R14" s="83" t="s">
        <v>33</v>
      </c>
      <c r="S14" s="74"/>
      <c r="T14" s="83" t="s">
        <v>31</v>
      </c>
      <c r="U14" s="74"/>
      <c r="V14" s="83" t="s">
        <v>64</v>
      </c>
      <c r="W14" s="122"/>
      <c r="X14" s="85" t="s">
        <v>43</v>
      </c>
      <c r="Y14" s="122"/>
      <c r="Z14" s="85" t="s">
        <v>30</v>
      </c>
      <c r="AA14" s="74"/>
      <c r="AB14" s="83" t="s">
        <v>93</v>
      </c>
      <c r="AC14" s="74"/>
      <c r="AD14" s="129" t="s">
        <v>22</v>
      </c>
      <c r="AE14" s="154">
        <f t="shared" si="2"/>
        <v>0</v>
      </c>
      <c r="AF14" s="151">
        <f t="shared" si="3"/>
        <v>0</v>
      </c>
      <c r="AG14" s="6"/>
      <c r="AH14" s="17"/>
      <c r="AI14" s="18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8"/>
      <c r="AU14" s="8"/>
      <c r="AV14" s="8"/>
      <c r="AW14" s="8"/>
      <c r="AX14" s="8"/>
      <c r="AY14" s="8"/>
      <c r="AZ14" s="8"/>
      <c r="BA14" s="16"/>
      <c r="BB14" s="16"/>
      <c r="BC14" s="16"/>
      <c r="BD14" s="16"/>
      <c r="BE14" s="16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</row>
    <row r="15" spans="1:83" ht="19.5" customHeight="1">
      <c r="A15" s="110">
        <v>3</v>
      </c>
      <c r="B15" s="89" t="s">
        <v>22</v>
      </c>
      <c r="C15" s="144" t="s">
        <v>18</v>
      </c>
      <c r="D15" s="147"/>
      <c r="E15" s="126"/>
      <c r="F15" s="85" t="s">
        <v>74</v>
      </c>
      <c r="G15" s="74"/>
      <c r="H15" s="83" t="s">
        <v>65</v>
      </c>
      <c r="I15" s="74"/>
      <c r="J15" s="83" t="s">
        <v>72</v>
      </c>
      <c r="K15" s="74"/>
      <c r="L15" s="83" t="s">
        <v>29</v>
      </c>
      <c r="M15" s="74"/>
      <c r="N15" s="83" t="s">
        <v>33</v>
      </c>
      <c r="O15" s="74"/>
      <c r="P15" s="83" t="s">
        <v>31</v>
      </c>
      <c r="Q15" s="74"/>
      <c r="R15" s="83" t="s">
        <v>64</v>
      </c>
      <c r="S15" s="74"/>
      <c r="T15" s="83" t="s">
        <v>43</v>
      </c>
      <c r="U15" s="74"/>
      <c r="V15" s="83" t="s">
        <v>30</v>
      </c>
      <c r="W15" s="122"/>
      <c r="X15" s="85" t="s">
        <v>93</v>
      </c>
      <c r="Y15" s="122"/>
      <c r="Z15" s="85" t="s">
        <v>28</v>
      </c>
      <c r="AA15" s="74"/>
      <c r="AB15" s="83" t="s">
        <v>32</v>
      </c>
      <c r="AC15" s="74"/>
      <c r="AD15" s="129" t="s">
        <v>23</v>
      </c>
      <c r="AE15" s="154">
        <f t="shared" si="2"/>
        <v>0</v>
      </c>
      <c r="AF15" s="151">
        <f t="shared" si="3"/>
        <v>0</v>
      </c>
      <c r="AG15" s="6"/>
      <c r="AH15" s="17"/>
      <c r="AI15" s="18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8"/>
      <c r="AU15" s="8"/>
      <c r="AV15" s="8"/>
      <c r="AW15" s="8"/>
      <c r="AX15" s="8"/>
      <c r="AY15" s="8"/>
      <c r="AZ15" s="8"/>
      <c r="BA15" s="16"/>
      <c r="BB15" s="16"/>
      <c r="BC15" s="16"/>
      <c r="BD15" s="16"/>
      <c r="BE15" s="16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</row>
    <row r="16" spans="1:83" ht="19.5" customHeight="1">
      <c r="A16" s="110">
        <v>4</v>
      </c>
      <c r="B16" s="89" t="s">
        <v>74</v>
      </c>
      <c r="C16" s="144" t="s">
        <v>70</v>
      </c>
      <c r="D16" s="147"/>
      <c r="E16" s="126"/>
      <c r="F16" s="85" t="s">
        <v>22</v>
      </c>
      <c r="G16" s="74"/>
      <c r="H16" s="83" t="s">
        <v>32</v>
      </c>
      <c r="I16" s="74"/>
      <c r="J16" s="83" t="s">
        <v>23</v>
      </c>
      <c r="K16" s="74"/>
      <c r="L16" s="83" t="s">
        <v>28</v>
      </c>
      <c r="M16" s="74"/>
      <c r="N16" s="83" t="s">
        <v>65</v>
      </c>
      <c r="O16" s="74"/>
      <c r="P16" s="83" t="s">
        <v>72</v>
      </c>
      <c r="Q16" s="74"/>
      <c r="R16" s="83" t="s">
        <v>29</v>
      </c>
      <c r="S16" s="74"/>
      <c r="T16" s="83" t="s">
        <v>33</v>
      </c>
      <c r="U16" s="74"/>
      <c r="V16" s="83" t="s">
        <v>31</v>
      </c>
      <c r="W16" s="122"/>
      <c r="X16" s="85" t="s">
        <v>64</v>
      </c>
      <c r="Y16" s="122"/>
      <c r="Z16" s="85" t="s">
        <v>43</v>
      </c>
      <c r="AA16" s="74"/>
      <c r="AB16" s="83" t="s">
        <v>30</v>
      </c>
      <c r="AC16" s="74"/>
      <c r="AD16" s="129" t="s">
        <v>93</v>
      </c>
      <c r="AE16" s="154">
        <f t="shared" si="2"/>
        <v>0</v>
      </c>
      <c r="AF16" s="151">
        <f t="shared" si="3"/>
        <v>0</v>
      </c>
      <c r="AG16" s="6"/>
      <c r="AH16" s="17"/>
      <c r="AI16" s="18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8"/>
      <c r="AU16" s="8"/>
      <c r="AV16" s="8"/>
      <c r="AW16" s="8"/>
      <c r="AX16" s="8"/>
      <c r="AY16" s="8"/>
      <c r="AZ16" s="8"/>
      <c r="BA16" s="16"/>
      <c r="BB16" s="16"/>
      <c r="BC16" s="16"/>
      <c r="BD16" s="16"/>
      <c r="BE16" s="16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</row>
    <row r="17" spans="1:83" ht="19.5" customHeight="1">
      <c r="A17" s="110">
        <v>5</v>
      </c>
      <c r="B17" s="89" t="s">
        <v>31</v>
      </c>
      <c r="C17" s="144" t="s">
        <v>86</v>
      </c>
      <c r="D17" s="147"/>
      <c r="E17" s="126"/>
      <c r="F17" s="85" t="s">
        <v>28</v>
      </c>
      <c r="G17" s="74"/>
      <c r="H17" s="83" t="s">
        <v>64</v>
      </c>
      <c r="I17" s="74"/>
      <c r="J17" s="83" t="s">
        <v>43</v>
      </c>
      <c r="K17" s="74"/>
      <c r="L17" s="83" t="s">
        <v>30</v>
      </c>
      <c r="M17" s="74"/>
      <c r="N17" s="83" t="s">
        <v>93</v>
      </c>
      <c r="O17" s="74"/>
      <c r="P17" s="83" t="s">
        <v>22</v>
      </c>
      <c r="Q17" s="74"/>
      <c r="R17" s="83" t="s">
        <v>32</v>
      </c>
      <c r="S17" s="74"/>
      <c r="T17" s="83" t="s">
        <v>23</v>
      </c>
      <c r="U17" s="74"/>
      <c r="V17" s="83" t="s">
        <v>74</v>
      </c>
      <c r="W17" s="122"/>
      <c r="X17" s="85" t="s">
        <v>65</v>
      </c>
      <c r="Y17" s="122"/>
      <c r="Z17" s="85" t="s">
        <v>72</v>
      </c>
      <c r="AA17" s="74"/>
      <c r="AB17" s="83" t="s">
        <v>29</v>
      </c>
      <c r="AC17" s="74"/>
      <c r="AD17" s="129" t="s">
        <v>33</v>
      </c>
      <c r="AE17" s="154">
        <f t="shared" si="2"/>
        <v>0</v>
      </c>
      <c r="AF17" s="151">
        <f t="shared" si="3"/>
        <v>0</v>
      </c>
      <c r="AG17" s="6"/>
      <c r="AH17" s="17"/>
      <c r="AI17" s="18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8"/>
      <c r="AU17" s="8"/>
      <c r="AV17" s="8"/>
      <c r="AW17" s="8"/>
      <c r="AX17" s="8"/>
      <c r="AY17" s="8"/>
      <c r="AZ17" s="8"/>
      <c r="BA17" s="16"/>
      <c r="BB17" s="16"/>
      <c r="BC17" s="16"/>
      <c r="BD17" s="16"/>
      <c r="BE17" s="16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</row>
    <row r="18" spans="1:83" ht="19.5" customHeight="1">
      <c r="A18" s="110">
        <v>6</v>
      </c>
      <c r="B18" s="89" t="s">
        <v>93</v>
      </c>
      <c r="C18" s="144" t="s">
        <v>87</v>
      </c>
      <c r="D18" s="147"/>
      <c r="E18" s="126"/>
      <c r="F18" s="85" t="s">
        <v>65</v>
      </c>
      <c r="G18" s="74"/>
      <c r="H18" s="83" t="s">
        <v>72</v>
      </c>
      <c r="I18" s="74"/>
      <c r="J18" s="83" t="s">
        <v>29</v>
      </c>
      <c r="K18" s="74"/>
      <c r="L18" s="83" t="s">
        <v>33</v>
      </c>
      <c r="M18" s="74"/>
      <c r="N18" s="83" t="s">
        <v>31</v>
      </c>
      <c r="O18" s="74"/>
      <c r="P18" s="83" t="s">
        <v>64</v>
      </c>
      <c r="Q18" s="74"/>
      <c r="R18" s="83" t="s">
        <v>43</v>
      </c>
      <c r="S18" s="74"/>
      <c r="T18" s="83" t="s">
        <v>30</v>
      </c>
      <c r="U18" s="74"/>
      <c r="V18" s="83" t="s">
        <v>28</v>
      </c>
      <c r="W18" s="122"/>
      <c r="X18" s="85" t="s">
        <v>22</v>
      </c>
      <c r="Y18" s="122"/>
      <c r="Z18" s="85" t="s">
        <v>32</v>
      </c>
      <c r="AA18" s="74"/>
      <c r="AB18" s="83" t="s">
        <v>23</v>
      </c>
      <c r="AC18" s="74"/>
      <c r="AD18" s="129" t="s">
        <v>74</v>
      </c>
      <c r="AE18" s="154">
        <f t="shared" si="2"/>
        <v>0</v>
      </c>
      <c r="AF18" s="151">
        <f t="shared" si="3"/>
        <v>0</v>
      </c>
      <c r="AG18" s="6"/>
      <c r="AH18" s="17"/>
      <c r="AI18" s="18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8"/>
      <c r="AU18" s="8"/>
      <c r="AV18" s="8"/>
      <c r="AW18" s="8"/>
      <c r="AX18" s="8"/>
      <c r="AY18" s="8"/>
      <c r="AZ18" s="8"/>
      <c r="BA18" s="16"/>
      <c r="BB18" s="16"/>
      <c r="BC18" s="16"/>
      <c r="BD18" s="16"/>
      <c r="BE18" s="16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</row>
    <row r="19" spans="1:83" ht="19.5" customHeight="1">
      <c r="A19" s="110">
        <v>7</v>
      </c>
      <c r="B19" s="89" t="s">
        <v>65</v>
      </c>
      <c r="C19" s="144" t="s">
        <v>50</v>
      </c>
      <c r="D19" s="147"/>
      <c r="E19" s="126"/>
      <c r="F19" s="85" t="s">
        <v>93</v>
      </c>
      <c r="G19" s="74"/>
      <c r="H19" s="83" t="s">
        <v>22</v>
      </c>
      <c r="I19" s="74"/>
      <c r="J19" s="83" t="s">
        <v>32</v>
      </c>
      <c r="K19" s="74"/>
      <c r="L19" s="83" t="s">
        <v>23</v>
      </c>
      <c r="M19" s="74"/>
      <c r="N19" s="83" t="s">
        <v>74</v>
      </c>
      <c r="O19" s="74"/>
      <c r="P19" s="83" t="s">
        <v>28</v>
      </c>
      <c r="Q19" s="74"/>
      <c r="R19" s="83" t="s">
        <v>72</v>
      </c>
      <c r="S19" s="74"/>
      <c r="T19" s="83" t="s">
        <v>29</v>
      </c>
      <c r="U19" s="74"/>
      <c r="V19" s="83" t="s">
        <v>33</v>
      </c>
      <c r="W19" s="122"/>
      <c r="X19" s="85" t="s">
        <v>31</v>
      </c>
      <c r="Y19" s="122"/>
      <c r="Z19" s="85" t="s">
        <v>64</v>
      </c>
      <c r="AA19" s="74"/>
      <c r="AB19" s="83" t="s">
        <v>43</v>
      </c>
      <c r="AC19" s="74"/>
      <c r="AD19" s="129" t="s">
        <v>30</v>
      </c>
      <c r="AE19" s="154">
        <f t="shared" si="2"/>
        <v>0</v>
      </c>
      <c r="AF19" s="151">
        <f t="shared" si="3"/>
        <v>0</v>
      </c>
      <c r="AG19" s="6"/>
      <c r="AH19" s="17"/>
      <c r="AI19" s="18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8"/>
      <c r="AU19" s="8"/>
      <c r="AV19" s="8"/>
      <c r="AW19" s="8"/>
      <c r="AX19" s="8"/>
      <c r="AY19" s="8"/>
      <c r="AZ19" s="8"/>
      <c r="BA19" s="16"/>
      <c r="BB19" s="16"/>
      <c r="BC19" s="16"/>
      <c r="BD19" s="16"/>
      <c r="BE19" s="16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</row>
    <row r="20" spans="1:83" ht="19.5" customHeight="1">
      <c r="A20" s="110">
        <v>8</v>
      </c>
      <c r="B20" s="89" t="s">
        <v>28</v>
      </c>
      <c r="C20" s="144" t="s">
        <v>36</v>
      </c>
      <c r="D20" s="147"/>
      <c r="E20" s="126"/>
      <c r="F20" s="85" t="s">
        <v>31</v>
      </c>
      <c r="G20" s="74"/>
      <c r="H20" s="83" t="s">
        <v>23</v>
      </c>
      <c r="I20" s="74"/>
      <c r="J20" s="83" t="s">
        <v>64</v>
      </c>
      <c r="K20" s="74"/>
      <c r="L20" s="83" t="s">
        <v>74</v>
      </c>
      <c r="M20" s="74"/>
      <c r="N20" s="83" t="s">
        <v>43</v>
      </c>
      <c r="O20" s="74"/>
      <c r="P20" s="83" t="s">
        <v>65</v>
      </c>
      <c r="Q20" s="74"/>
      <c r="R20" s="83" t="s">
        <v>30</v>
      </c>
      <c r="S20" s="74"/>
      <c r="T20" s="83" t="s">
        <v>72</v>
      </c>
      <c r="U20" s="74"/>
      <c r="V20" s="83" t="s">
        <v>93</v>
      </c>
      <c r="W20" s="122"/>
      <c r="X20" s="85" t="s">
        <v>29</v>
      </c>
      <c r="Y20" s="122"/>
      <c r="Z20" s="85" t="s">
        <v>22</v>
      </c>
      <c r="AA20" s="74"/>
      <c r="AB20" s="83" t="s">
        <v>33</v>
      </c>
      <c r="AC20" s="74"/>
      <c r="AD20" s="129" t="s">
        <v>32</v>
      </c>
      <c r="AE20" s="154">
        <f t="shared" si="2"/>
        <v>0</v>
      </c>
      <c r="AF20" s="151">
        <f t="shared" si="3"/>
        <v>0</v>
      </c>
      <c r="AG20" s="6"/>
      <c r="AH20" s="17"/>
      <c r="AI20" s="18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8"/>
      <c r="AU20" s="8"/>
      <c r="AV20" s="8"/>
      <c r="AW20" s="8"/>
      <c r="AX20" s="8"/>
      <c r="AY20" s="8"/>
      <c r="AZ20" s="8"/>
      <c r="BA20" s="16"/>
      <c r="BB20" s="16"/>
      <c r="BC20" s="16"/>
      <c r="BD20" s="16"/>
      <c r="BE20" s="16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</row>
    <row r="21" spans="1:83" ht="19.5" customHeight="1">
      <c r="A21" s="110">
        <v>9</v>
      </c>
      <c r="B21" s="89" t="s">
        <v>30</v>
      </c>
      <c r="C21" s="144" t="s">
        <v>24</v>
      </c>
      <c r="D21" s="147"/>
      <c r="E21" s="126"/>
      <c r="F21" s="85" t="s">
        <v>72</v>
      </c>
      <c r="G21" s="74"/>
      <c r="H21" s="83" t="s">
        <v>29</v>
      </c>
      <c r="I21" s="74"/>
      <c r="J21" s="83" t="s">
        <v>33</v>
      </c>
      <c r="K21" s="74"/>
      <c r="L21" s="83" t="s">
        <v>31</v>
      </c>
      <c r="M21" s="74"/>
      <c r="N21" s="83" t="s">
        <v>64</v>
      </c>
      <c r="O21" s="74"/>
      <c r="P21" s="83" t="s">
        <v>43</v>
      </c>
      <c r="Q21" s="74"/>
      <c r="R21" s="83" t="s">
        <v>28</v>
      </c>
      <c r="S21" s="74"/>
      <c r="T21" s="83" t="s">
        <v>93</v>
      </c>
      <c r="U21" s="74"/>
      <c r="V21" s="83" t="s">
        <v>22</v>
      </c>
      <c r="W21" s="122"/>
      <c r="X21" s="85" t="s">
        <v>32</v>
      </c>
      <c r="Y21" s="122"/>
      <c r="Z21" s="85" t="s">
        <v>23</v>
      </c>
      <c r="AA21" s="74"/>
      <c r="AB21" s="83" t="s">
        <v>74</v>
      </c>
      <c r="AC21" s="74"/>
      <c r="AD21" s="129" t="s">
        <v>65</v>
      </c>
      <c r="AE21" s="154">
        <f t="shared" si="2"/>
        <v>0</v>
      </c>
      <c r="AF21" s="151">
        <f t="shared" si="3"/>
        <v>0</v>
      </c>
      <c r="AG21" s="6"/>
      <c r="AH21" s="17"/>
      <c r="AI21" s="18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8"/>
      <c r="AU21" s="8"/>
      <c r="AV21" s="8"/>
      <c r="AW21" s="8"/>
      <c r="AX21" s="8"/>
      <c r="AY21" s="8"/>
      <c r="AZ21" s="8"/>
      <c r="BA21" s="16"/>
      <c r="BB21" s="16"/>
      <c r="BC21" s="16"/>
      <c r="BD21" s="16"/>
      <c r="BE21" s="16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</row>
    <row r="22" spans="1:83" ht="19.5" customHeight="1">
      <c r="A22" s="110">
        <v>10</v>
      </c>
      <c r="B22" s="89" t="s">
        <v>72</v>
      </c>
      <c r="C22" s="144" t="s">
        <v>71</v>
      </c>
      <c r="D22" s="147"/>
      <c r="E22" s="126"/>
      <c r="F22" s="85" t="s">
        <v>30</v>
      </c>
      <c r="G22" s="74"/>
      <c r="H22" s="83" t="s">
        <v>93</v>
      </c>
      <c r="I22" s="74"/>
      <c r="J22" s="83" t="s">
        <v>22</v>
      </c>
      <c r="K22" s="74"/>
      <c r="L22" s="83" t="s">
        <v>32</v>
      </c>
      <c r="M22" s="74"/>
      <c r="N22" s="83" t="s">
        <v>23</v>
      </c>
      <c r="O22" s="74"/>
      <c r="P22" s="83" t="s">
        <v>74</v>
      </c>
      <c r="Q22" s="74"/>
      <c r="R22" s="83" t="s">
        <v>65</v>
      </c>
      <c r="S22" s="74"/>
      <c r="T22" s="83" t="s">
        <v>28</v>
      </c>
      <c r="U22" s="74"/>
      <c r="V22" s="83" t="s">
        <v>29</v>
      </c>
      <c r="W22" s="122"/>
      <c r="X22" s="85" t="s">
        <v>33</v>
      </c>
      <c r="Y22" s="122"/>
      <c r="Z22" s="85" t="s">
        <v>31</v>
      </c>
      <c r="AA22" s="74"/>
      <c r="AB22" s="83" t="s">
        <v>64</v>
      </c>
      <c r="AC22" s="74"/>
      <c r="AD22" s="129" t="s">
        <v>43</v>
      </c>
      <c r="AE22" s="154">
        <f t="shared" si="2"/>
        <v>0</v>
      </c>
      <c r="AF22" s="151">
        <f t="shared" si="3"/>
        <v>0</v>
      </c>
      <c r="AG22" s="6"/>
      <c r="AH22" s="17"/>
      <c r="AI22" s="18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8"/>
      <c r="AU22" s="8"/>
      <c r="AV22" s="8"/>
      <c r="AW22" s="8"/>
      <c r="AX22" s="8"/>
      <c r="AY22" s="8"/>
      <c r="AZ22" s="8"/>
      <c r="BA22" s="16"/>
      <c r="BB22" s="16"/>
      <c r="BC22" s="16"/>
      <c r="BD22" s="16"/>
      <c r="BE22" s="16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</row>
    <row r="23" spans="1:83" ht="19.5" customHeight="1">
      <c r="A23" s="110">
        <v>11</v>
      </c>
      <c r="B23" s="89" t="s">
        <v>43</v>
      </c>
      <c r="C23" s="144" t="s">
        <v>51</v>
      </c>
      <c r="D23" s="147"/>
      <c r="E23" s="126"/>
      <c r="F23" s="85" t="s">
        <v>29</v>
      </c>
      <c r="G23" s="74"/>
      <c r="H23" s="83" t="s">
        <v>33</v>
      </c>
      <c r="I23" s="74"/>
      <c r="J23" s="83" t="s">
        <v>31</v>
      </c>
      <c r="K23" s="74"/>
      <c r="L23" s="83" t="s">
        <v>64</v>
      </c>
      <c r="M23" s="74"/>
      <c r="N23" s="83" t="s">
        <v>28</v>
      </c>
      <c r="O23" s="74"/>
      <c r="P23" s="83" t="s">
        <v>30</v>
      </c>
      <c r="Q23" s="74"/>
      <c r="R23" s="83" t="s">
        <v>93</v>
      </c>
      <c r="S23" s="74"/>
      <c r="T23" s="83" t="s">
        <v>22</v>
      </c>
      <c r="U23" s="74"/>
      <c r="V23" s="83" t="s">
        <v>32</v>
      </c>
      <c r="W23" s="122"/>
      <c r="X23" s="85" t="s">
        <v>23</v>
      </c>
      <c r="Y23" s="122"/>
      <c r="Z23" s="85" t="s">
        <v>74</v>
      </c>
      <c r="AA23" s="74"/>
      <c r="AB23" s="83" t="s">
        <v>65</v>
      </c>
      <c r="AC23" s="74"/>
      <c r="AD23" s="129" t="s">
        <v>72</v>
      </c>
      <c r="AE23" s="154">
        <f t="shared" si="2"/>
        <v>0</v>
      </c>
      <c r="AF23" s="151">
        <f t="shared" si="3"/>
        <v>0</v>
      </c>
      <c r="AG23" s="6"/>
      <c r="AH23" s="17"/>
      <c r="AI23" s="18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8"/>
      <c r="AU23" s="8"/>
      <c r="AV23" s="8"/>
      <c r="AW23" s="8"/>
      <c r="AX23" s="8"/>
      <c r="AY23" s="8"/>
      <c r="AZ23" s="8"/>
      <c r="BA23" s="16"/>
      <c r="BB23" s="16"/>
      <c r="BC23" s="16"/>
      <c r="BD23" s="16"/>
      <c r="BE23" s="16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</row>
    <row r="24" spans="1:83" ht="19.5" customHeight="1">
      <c r="A24" s="110">
        <v>12</v>
      </c>
      <c r="B24" s="89" t="s">
        <v>29</v>
      </c>
      <c r="C24" s="144" t="s">
        <v>58</v>
      </c>
      <c r="D24" s="147"/>
      <c r="E24" s="126"/>
      <c r="F24" s="85" t="s">
        <v>43</v>
      </c>
      <c r="G24" s="74"/>
      <c r="H24" s="83" t="s">
        <v>30</v>
      </c>
      <c r="I24" s="74"/>
      <c r="J24" s="83" t="s">
        <v>93</v>
      </c>
      <c r="K24" s="74"/>
      <c r="L24" s="83" t="s">
        <v>22</v>
      </c>
      <c r="M24" s="74"/>
      <c r="N24" s="83" t="s">
        <v>32</v>
      </c>
      <c r="O24" s="74"/>
      <c r="P24" s="83" t="s">
        <v>23</v>
      </c>
      <c r="Q24" s="74"/>
      <c r="R24" s="83" t="s">
        <v>74</v>
      </c>
      <c r="S24" s="74"/>
      <c r="T24" s="83" t="s">
        <v>65</v>
      </c>
      <c r="U24" s="74"/>
      <c r="V24" s="83" t="s">
        <v>72</v>
      </c>
      <c r="W24" s="122"/>
      <c r="X24" s="85" t="s">
        <v>28</v>
      </c>
      <c r="Y24" s="122"/>
      <c r="Z24" s="85" t="s">
        <v>33</v>
      </c>
      <c r="AA24" s="74"/>
      <c r="AB24" s="83" t="s">
        <v>31</v>
      </c>
      <c r="AC24" s="74"/>
      <c r="AD24" s="129" t="s">
        <v>64</v>
      </c>
      <c r="AE24" s="154">
        <f t="shared" si="2"/>
        <v>0</v>
      </c>
      <c r="AF24" s="151">
        <f t="shared" si="3"/>
        <v>0</v>
      </c>
      <c r="AG24" s="6"/>
      <c r="AH24" s="17"/>
      <c r="AI24" s="18"/>
      <c r="AJ24" s="16"/>
      <c r="AL24" s="16"/>
      <c r="AM24" s="16"/>
      <c r="AN24" s="16"/>
      <c r="AO24" s="16"/>
      <c r="AP24" s="16"/>
      <c r="AQ24" s="16"/>
      <c r="AR24" s="16"/>
      <c r="AS24" s="16"/>
      <c r="AT24" s="8"/>
      <c r="AU24" s="8"/>
      <c r="AV24" s="8"/>
      <c r="AW24" s="8"/>
      <c r="AX24" s="8"/>
      <c r="AY24" s="8"/>
      <c r="AZ24" s="8"/>
      <c r="BA24" s="16"/>
      <c r="BB24" s="16"/>
      <c r="BC24" s="16"/>
      <c r="BD24" s="16"/>
      <c r="BE24" s="16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</row>
    <row r="25" spans="1:83" ht="19.5" customHeight="1">
      <c r="A25" s="110">
        <v>13</v>
      </c>
      <c r="B25" s="89" t="s">
        <v>64</v>
      </c>
      <c r="C25" s="144" t="s">
        <v>57</v>
      </c>
      <c r="D25" s="147"/>
      <c r="E25" s="126"/>
      <c r="F25" s="85" t="s">
        <v>33</v>
      </c>
      <c r="G25" s="74"/>
      <c r="H25" s="83" t="s">
        <v>31</v>
      </c>
      <c r="I25" s="74"/>
      <c r="J25" s="83" t="s">
        <v>28</v>
      </c>
      <c r="K25" s="74"/>
      <c r="L25" s="83" t="s">
        <v>43</v>
      </c>
      <c r="M25" s="74"/>
      <c r="N25" s="83" t="s">
        <v>30</v>
      </c>
      <c r="O25" s="74"/>
      <c r="P25" s="83" t="s">
        <v>93</v>
      </c>
      <c r="Q25" s="74"/>
      <c r="R25" s="83" t="s">
        <v>22</v>
      </c>
      <c r="S25" s="74"/>
      <c r="T25" s="83" t="s">
        <v>32</v>
      </c>
      <c r="U25" s="74"/>
      <c r="V25" s="83" t="s">
        <v>23</v>
      </c>
      <c r="W25" s="122"/>
      <c r="X25" s="85" t="s">
        <v>74</v>
      </c>
      <c r="Y25" s="122"/>
      <c r="Z25" s="85" t="s">
        <v>65</v>
      </c>
      <c r="AA25" s="74"/>
      <c r="AB25" s="83" t="s">
        <v>72</v>
      </c>
      <c r="AC25" s="74"/>
      <c r="AD25" s="129" t="s">
        <v>29</v>
      </c>
      <c r="AE25" s="154">
        <f t="shared" si="2"/>
        <v>0</v>
      </c>
      <c r="AF25" s="151">
        <f t="shared" si="3"/>
        <v>0</v>
      </c>
      <c r="AG25" s="6"/>
      <c r="AH25" s="17"/>
      <c r="AI25" s="18"/>
      <c r="AJ25" s="16"/>
      <c r="AL25" s="16"/>
      <c r="AM25" s="16"/>
      <c r="AN25" s="16"/>
      <c r="AO25" s="16"/>
      <c r="AP25" s="16"/>
      <c r="AQ25" s="16"/>
      <c r="AR25" s="16"/>
      <c r="AS25" s="16"/>
      <c r="AT25" s="8"/>
      <c r="AU25" s="8"/>
      <c r="AV25" s="8"/>
      <c r="AW25" s="8"/>
      <c r="AX25" s="8"/>
      <c r="AY25" s="8"/>
      <c r="AZ25" s="8"/>
      <c r="BA25" s="16"/>
      <c r="BB25" s="16"/>
      <c r="BC25" s="16"/>
      <c r="BD25" s="16"/>
      <c r="BE25" s="16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</row>
    <row r="26" spans="1:83" ht="19.5" customHeight="1" thickBot="1">
      <c r="A26" s="111">
        <v>14</v>
      </c>
      <c r="B26" s="100" t="s">
        <v>33</v>
      </c>
      <c r="C26" s="145" t="s">
        <v>27</v>
      </c>
      <c r="D26" s="148"/>
      <c r="E26" s="127"/>
      <c r="F26" s="103" t="s">
        <v>64</v>
      </c>
      <c r="G26" s="101"/>
      <c r="H26" s="102" t="s">
        <v>43</v>
      </c>
      <c r="I26" s="101"/>
      <c r="J26" s="102" t="s">
        <v>30</v>
      </c>
      <c r="K26" s="101"/>
      <c r="L26" s="102" t="s">
        <v>93</v>
      </c>
      <c r="M26" s="101"/>
      <c r="N26" s="102" t="s">
        <v>22</v>
      </c>
      <c r="O26" s="101"/>
      <c r="P26" s="102" t="s">
        <v>32</v>
      </c>
      <c r="Q26" s="101"/>
      <c r="R26" s="102" t="s">
        <v>23</v>
      </c>
      <c r="S26" s="101"/>
      <c r="T26" s="102" t="s">
        <v>74</v>
      </c>
      <c r="U26" s="101"/>
      <c r="V26" s="102" t="s">
        <v>65</v>
      </c>
      <c r="W26" s="123"/>
      <c r="X26" s="103" t="s">
        <v>72</v>
      </c>
      <c r="Y26" s="123"/>
      <c r="Z26" s="103" t="s">
        <v>29</v>
      </c>
      <c r="AA26" s="101"/>
      <c r="AB26" s="102" t="s">
        <v>28</v>
      </c>
      <c r="AC26" s="101"/>
      <c r="AD26" s="130" t="s">
        <v>31</v>
      </c>
      <c r="AE26" s="155">
        <f t="shared" si="2"/>
        <v>0</v>
      </c>
      <c r="AF26" s="152">
        <f t="shared" si="3"/>
        <v>0</v>
      </c>
      <c r="AG26" s="6"/>
      <c r="AH26" s="17"/>
      <c r="AI26" s="18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8"/>
      <c r="AU26" s="8"/>
      <c r="AV26" s="8"/>
      <c r="AW26" s="8"/>
      <c r="AX26" s="8"/>
      <c r="AY26" s="8"/>
      <c r="AZ26" s="8"/>
      <c r="BA26" s="16"/>
      <c r="BB26" s="16"/>
      <c r="BC26" s="16"/>
      <c r="BD26" s="16"/>
      <c r="BE26" s="16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</row>
    <row r="27" spans="1:83" s="30" customFormat="1" ht="60" customHeight="1" thickBot="1">
      <c r="A27" s="12"/>
      <c r="B27" s="138" t="s">
        <v>11</v>
      </c>
      <c r="D27" s="140" t="s">
        <v>2</v>
      </c>
      <c r="E27" s="160">
        <v>45455</v>
      </c>
      <c r="F27" s="160"/>
      <c r="G27" s="160">
        <v>45462</v>
      </c>
      <c r="H27" s="160"/>
      <c r="I27" s="160">
        <v>45469</v>
      </c>
      <c r="J27" s="160"/>
      <c r="K27" s="160">
        <v>45476</v>
      </c>
      <c r="L27" s="160"/>
      <c r="M27" s="160">
        <v>45497</v>
      </c>
      <c r="N27" s="160"/>
      <c r="O27" s="160">
        <v>45504</v>
      </c>
      <c r="P27" s="160"/>
      <c r="Q27" s="160">
        <v>45511</v>
      </c>
      <c r="R27" s="160"/>
      <c r="S27" s="160">
        <v>45518</v>
      </c>
      <c r="T27" s="160"/>
      <c r="U27" s="160">
        <v>45525</v>
      </c>
      <c r="V27" s="160"/>
      <c r="W27" s="160">
        <v>45532</v>
      </c>
      <c r="X27" s="160"/>
      <c r="Y27" s="160">
        <v>45539</v>
      </c>
      <c r="Z27" s="160"/>
      <c r="AA27" s="160">
        <v>45546</v>
      </c>
      <c r="AB27" s="160"/>
      <c r="AC27" s="160">
        <v>45553</v>
      </c>
      <c r="AD27" s="160"/>
      <c r="AE27" s="141" t="s">
        <v>3</v>
      </c>
      <c r="AF27" s="142" t="s">
        <v>1</v>
      </c>
      <c r="AG27" s="60"/>
      <c r="AH27" s="75"/>
      <c r="AI27" s="75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31"/>
      <c r="AU27" s="31"/>
      <c r="AV27" s="31"/>
      <c r="AW27" s="31"/>
      <c r="AX27" s="31"/>
      <c r="AY27" s="31"/>
      <c r="AZ27" s="31"/>
      <c r="BA27" s="76"/>
      <c r="BB27" s="76"/>
      <c r="BC27" s="76"/>
      <c r="BD27" s="76"/>
      <c r="BE27" s="76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</row>
    <row r="28" spans="1:83" ht="19.5" customHeight="1">
      <c r="A28" s="109">
        <v>1</v>
      </c>
      <c r="B28" s="96" t="s">
        <v>20</v>
      </c>
      <c r="C28" s="143" t="s">
        <v>34</v>
      </c>
      <c r="D28" s="146"/>
      <c r="E28" s="120"/>
      <c r="F28" s="99" t="s">
        <v>39</v>
      </c>
      <c r="G28" s="97"/>
      <c r="H28" s="98" t="s">
        <v>80</v>
      </c>
      <c r="I28" s="97"/>
      <c r="J28" s="105" t="s">
        <v>95</v>
      </c>
      <c r="K28" s="106"/>
      <c r="L28" s="113" t="s">
        <v>103</v>
      </c>
      <c r="M28" s="104"/>
      <c r="N28" s="113" t="s">
        <v>100</v>
      </c>
      <c r="O28" s="104"/>
      <c r="P28" s="113" t="s">
        <v>96</v>
      </c>
      <c r="Q28" s="104"/>
      <c r="R28" s="113" t="s">
        <v>62</v>
      </c>
      <c r="S28" s="104"/>
      <c r="T28" s="113" t="s">
        <v>94</v>
      </c>
      <c r="U28" s="104"/>
      <c r="V28" s="113" t="s">
        <v>23</v>
      </c>
      <c r="W28" s="124"/>
      <c r="X28" s="105" t="s">
        <v>97</v>
      </c>
      <c r="Y28" s="124"/>
      <c r="Z28" s="105" t="s">
        <v>29</v>
      </c>
      <c r="AA28" s="104"/>
      <c r="AB28" s="113" t="s">
        <v>30</v>
      </c>
      <c r="AC28" s="104"/>
      <c r="AD28" s="113" t="s">
        <v>33</v>
      </c>
      <c r="AE28" s="153">
        <f aca="true" t="shared" si="4" ref="AE28:AE41">SUM(D28:AD28)</f>
        <v>0</v>
      </c>
      <c r="AF28" s="150">
        <f aca="true" t="shared" si="5" ref="AF28:AF41">AE28/((COUNT(E28:AD28)+13)*24)</f>
        <v>0</v>
      </c>
      <c r="AG28" s="6"/>
      <c r="AH28" s="17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</row>
    <row r="29" spans="1:83" ht="19.5" customHeight="1">
      <c r="A29" s="110">
        <v>2</v>
      </c>
      <c r="B29" s="89" t="s">
        <v>39</v>
      </c>
      <c r="C29" s="144" t="s">
        <v>35</v>
      </c>
      <c r="D29" s="147"/>
      <c r="E29" s="126"/>
      <c r="F29" s="85" t="s">
        <v>20</v>
      </c>
      <c r="G29" s="74"/>
      <c r="H29" s="83" t="s">
        <v>33</v>
      </c>
      <c r="I29" s="74"/>
      <c r="J29" s="86" t="s">
        <v>80</v>
      </c>
      <c r="K29" s="61"/>
      <c r="L29" s="84" t="s">
        <v>95</v>
      </c>
      <c r="M29" s="87"/>
      <c r="N29" s="84" t="s">
        <v>103</v>
      </c>
      <c r="O29" s="87"/>
      <c r="P29" s="84" t="s">
        <v>100</v>
      </c>
      <c r="Q29" s="87"/>
      <c r="R29" s="84" t="s">
        <v>96</v>
      </c>
      <c r="S29" s="87"/>
      <c r="T29" s="84" t="s">
        <v>62</v>
      </c>
      <c r="U29" s="87"/>
      <c r="V29" s="84" t="s">
        <v>94</v>
      </c>
      <c r="W29" s="125"/>
      <c r="X29" s="86" t="s">
        <v>23</v>
      </c>
      <c r="Y29" s="125"/>
      <c r="Z29" s="86" t="s">
        <v>97</v>
      </c>
      <c r="AA29" s="87"/>
      <c r="AB29" s="84" t="s">
        <v>29</v>
      </c>
      <c r="AC29" s="87"/>
      <c r="AD29" s="84" t="s">
        <v>105</v>
      </c>
      <c r="AE29" s="154">
        <f t="shared" si="4"/>
        <v>0</v>
      </c>
      <c r="AF29" s="151">
        <f t="shared" si="5"/>
        <v>0</v>
      </c>
      <c r="AG29" s="6"/>
      <c r="AH29" s="17"/>
      <c r="AI29" s="18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8"/>
      <c r="AU29" s="8"/>
      <c r="AV29" s="8"/>
      <c r="AW29" s="8"/>
      <c r="AX29" s="8"/>
      <c r="AY29" s="8"/>
      <c r="AZ29" s="8"/>
      <c r="BA29" s="16"/>
      <c r="BB29" s="16"/>
      <c r="BC29" s="16"/>
      <c r="BD29" s="16"/>
      <c r="BE29" s="16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</row>
    <row r="30" spans="1:83" ht="19.5" customHeight="1">
      <c r="A30" s="110">
        <v>3</v>
      </c>
      <c r="B30" s="89" t="s">
        <v>23</v>
      </c>
      <c r="C30" s="144" t="s">
        <v>77</v>
      </c>
      <c r="D30" s="147"/>
      <c r="E30" s="126"/>
      <c r="F30" s="85" t="s">
        <v>100</v>
      </c>
      <c r="G30" s="74"/>
      <c r="H30" s="83" t="s">
        <v>96</v>
      </c>
      <c r="I30" s="74"/>
      <c r="J30" s="86" t="s">
        <v>62</v>
      </c>
      <c r="K30" s="61"/>
      <c r="L30" s="84" t="s">
        <v>94</v>
      </c>
      <c r="M30" s="87"/>
      <c r="N30" s="84" t="s">
        <v>33</v>
      </c>
      <c r="O30" s="87"/>
      <c r="P30" s="84" t="s">
        <v>97</v>
      </c>
      <c r="Q30" s="87"/>
      <c r="R30" s="84" t="s">
        <v>29</v>
      </c>
      <c r="S30" s="87"/>
      <c r="T30" s="84" t="s">
        <v>30</v>
      </c>
      <c r="U30" s="87"/>
      <c r="V30" s="84" t="s">
        <v>20</v>
      </c>
      <c r="W30" s="125"/>
      <c r="X30" s="86" t="s">
        <v>39</v>
      </c>
      <c r="Y30" s="125"/>
      <c r="Z30" s="86" t="s">
        <v>80</v>
      </c>
      <c r="AA30" s="87"/>
      <c r="AB30" s="84" t="s">
        <v>95</v>
      </c>
      <c r="AC30" s="87"/>
      <c r="AD30" s="84" t="s">
        <v>103</v>
      </c>
      <c r="AE30" s="154">
        <f t="shared" si="4"/>
        <v>0</v>
      </c>
      <c r="AF30" s="151">
        <f t="shared" si="5"/>
        <v>0</v>
      </c>
      <c r="AG30" s="6"/>
      <c r="AH30" s="17"/>
      <c r="AI30" s="18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8"/>
      <c r="AU30" s="8"/>
      <c r="AV30" s="8"/>
      <c r="AW30" s="8"/>
      <c r="AX30" s="8"/>
      <c r="AY30" s="8"/>
      <c r="AZ30" s="8"/>
      <c r="BA30" s="16"/>
      <c r="BB30" s="16"/>
      <c r="BC30" s="16"/>
      <c r="BD30" s="16"/>
      <c r="BE30" s="16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</row>
    <row r="31" spans="1:83" ht="19.5" customHeight="1">
      <c r="A31" s="110">
        <v>4</v>
      </c>
      <c r="B31" s="89" t="s">
        <v>100</v>
      </c>
      <c r="C31" s="144" t="s">
        <v>101</v>
      </c>
      <c r="D31" s="147"/>
      <c r="E31" s="126"/>
      <c r="F31" s="85" t="s">
        <v>23</v>
      </c>
      <c r="G31" s="74"/>
      <c r="H31" s="83" t="s">
        <v>97</v>
      </c>
      <c r="I31" s="74"/>
      <c r="J31" s="86" t="s">
        <v>29</v>
      </c>
      <c r="K31" s="61"/>
      <c r="L31" s="84" t="s">
        <v>30</v>
      </c>
      <c r="M31" s="87"/>
      <c r="N31" s="84" t="s">
        <v>20</v>
      </c>
      <c r="O31" s="87"/>
      <c r="P31" s="84" t="s">
        <v>39</v>
      </c>
      <c r="Q31" s="87"/>
      <c r="R31" s="84" t="s">
        <v>80</v>
      </c>
      <c r="S31" s="87"/>
      <c r="T31" s="84" t="s">
        <v>95</v>
      </c>
      <c r="U31" s="87"/>
      <c r="V31" s="84" t="s">
        <v>103</v>
      </c>
      <c r="W31" s="125"/>
      <c r="X31" s="86" t="s">
        <v>33</v>
      </c>
      <c r="Y31" s="125"/>
      <c r="Z31" s="86" t="s">
        <v>96</v>
      </c>
      <c r="AA31" s="87"/>
      <c r="AB31" s="84" t="s">
        <v>62</v>
      </c>
      <c r="AC31" s="87"/>
      <c r="AD31" s="84" t="s">
        <v>94</v>
      </c>
      <c r="AE31" s="154">
        <f t="shared" si="4"/>
        <v>0</v>
      </c>
      <c r="AF31" s="151">
        <f t="shared" si="5"/>
        <v>0</v>
      </c>
      <c r="AG31" s="6"/>
      <c r="AH31" s="17"/>
      <c r="AI31" s="18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8"/>
      <c r="AU31" s="8"/>
      <c r="AV31" s="8"/>
      <c r="AW31" s="8"/>
      <c r="AX31" s="8"/>
      <c r="AY31" s="8"/>
      <c r="AZ31" s="8"/>
      <c r="BA31" s="16"/>
      <c r="BB31" s="16"/>
      <c r="BC31" s="16"/>
      <c r="BD31" s="16"/>
      <c r="BE31" s="16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</row>
    <row r="32" spans="1:83" ht="19.5" customHeight="1">
      <c r="A32" s="110">
        <v>5</v>
      </c>
      <c r="B32" s="89" t="s">
        <v>94</v>
      </c>
      <c r="C32" s="144" t="s">
        <v>88</v>
      </c>
      <c r="D32" s="147"/>
      <c r="E32" s="126"/>
      <c r="F32" s="85" t="s">
        <v>96</v>
      </c>
      <c r="G32" s="74"/>
      <c r="H32" s="83" t="s">
        <v>62</v>
      </c>
      <c r="I32" s="74"/>
      <c r="J32" s="86" t="s">
        <v>33</v>
      </c>
      <c r="K32" s="61"/>
      <c r="L32" s="84" t="s">
        <v>23</v>
      </c>
      <c r="M32" s="87"/>
      <c r="N32" s="84" t="s">
        <v>97</v>
      </c>
      <c r="O32" s="87"/>
      <c r="P32" s="84" t="s">
        <v>29</v>
      </c>
      <c r="Q32" s="87"/>
      <c r="R32" s="84" t="s">
        <v>30</v>
      </c>
      <c r="S32" s="87"/>
      <c r="T32" s="84" t="s">
        <v>20</v>
      </c>
      <c r="U32" s="87"/>
      <c r="V32" s="84" t="s">
        <v>39</v>
      </c>
      <c r="W32" s="125"/>
      <c r="X32" s="86" t="s">
        <v>80</v>
      </c>
      <c r="Y32" s="125"/>
      <c r="Z32" s="86" t="s">
        <v>95</v>
      </c>
      <c r="AA32" s="87"/>
      <c r="AB32" s="84" t="s">
        <v>103</v>
      </c>
      <c r="AC32" s="87"/>
      <c r="AD32" s="84" t="s">
        <v>100</v>
      </c>
      <c r="AE32" s="154">
        <f t="shared" si="4"/>
        <v>0</v>
      </c>
      <c r="AF32" s="151">
        <f t="shared" si="5"/>
        <v>0</v>
      </c>
      <c r="AG32" s="6"/>
      <c r="AH32" s="17"/>
      <c r="AI32" s="18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8"/>
      <c r="AU32" s="8"/>
      <c r="AV32" s="8"/>
      <c r="AW32" s="8"/>
      <c r="AX32" s="8"/>
      <c r="AY32" s="8"/>
      <c r="AZ32" s="8"/>
      <c r="BA32" s="16"/>
      <c r="BB32" s="16"/>
      <c r="BC32" s="16"/>
      <c r="BD32" s="16"/>
      <c r="BE32" s="16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</row>
    <row r="33" spans="1:83" ht="19.5" customHeight="1">
      <c r="A33" s="110">
        <v>6</v>
      </c>
      <c r="B33" s="89" t="s">
        <v>96</v>
      </c>
      <c r="C33" s="144" t="s">
        <v>89</v>
      </c>
      <c r="D33" s="147"/>
      <c r="E33" s="126"/>
      <c r="F33" s="85" t="s">
        <v>94</v>
      </c>
      <c r="G33" s="74"/>
      <c r="H33" s="83" t="s">
        <v>23</v>
      </c>
      <c r="I33" s="74"/>
      <c r="J33" s="86" t="s">
        <v>97</v>
      </c>
      <c r="K33" s="61"/>
      <c r="L33" s="84" t="s">
        <v>29</v>
      </c>
      <c r="M33" s="87"/>
      <c r="N33" s="84" t="s">
        <v>30</v>
      </c>
      <c r="O33" s="87"/>
      <c r="P33" s="84" t="s">
        <v>20</v>
      </c>
      <c r="Q33" s="87"/>
      <c r="R33" s="84" t="s">
        <v>39</v>
      </c>
      <c r="S33" s="87"/>
      <c r="T33" s="84" t="s">
        <v>80</v>
      </c>
      <c r="U33" s="87"/>
      <c r="V33" s="84" t="s">
        <v>95</v>
      </c>
      <c r="W33" s="125"/>
      <c r="X33" s="86" t="s">
        <v>103</v>
      </c>
      <c r="Y33" s="125"/>
      <c r="Z33" s="86" t="s">
        <v>100</v>
      </c>
      <c r="AA33" s="87"/>
      <c r="AB33" s="84" t="s">
        <v>33</v>
      </c>
      <c r="AC33" s="87"/>
      <c r="AD33" s="84" t="s">
        <v>62</v>
      </c>
      <c r="AE33" s="154">
        <f t="shared" si="4"/>
        <v>0</v>
      </c>
      <c r="AF33" s="151">
        <f t="shared" si="5"/>
        <v>0</v>
      </c>
      <c r="AG33" s="6"/>
      <c r="AH33" s="17"/>
      <c r="AI33" s="18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8"/>
      <c r="AU33" s="8"/>
      <c r="AV33" s="8"/>
      <c r="AW33" s="8"/>
      <c r="AX33" s="8"/>
      <c r="AY33" s="8"/>
      <c r="AZ33" s="8"/>
      <c r="BA33" s="16"/>
      <c r="BB33" s="16"/>
      <c r="BC33" s="16"/>
      <c r="BD33" s="16"/>
      <c r="BE33" s="16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</row>
    <row r="34" spans="1:83" ht="19.5" customHeight="1">
      <c r="A34" s="110">
        <v>7</v>
      </c>
      <c r="B34" s="89" t="s">
        <v>30</v>
      </c>
      <c r="C34" s="144" t="s">
        <v>59</v>
      </c>
      <c r="D34" s="147"/>
      <c r="E34" s="126"/>
      <c r="F34" s="85" t="s">
        <v>80</v>
      </c>
      <c r="G34" s="74"/>
      <c r="H34" s="83" t="s">
        <v>95</v>
      </c>
      <c r="I34" s="74"/>
      <c r="J34" s="86" t="s">
        <v>103</v>
      </c>
      <c r="K34" s="61"/>
      <c r="L34" s="84" t="s">
        <v>100</v>
      </c>
      <c r="M34" s="87"/>
      <c r="N34" s="84" t="s">
        <v>96</v>
      </c>
      <c r="O34" s="87"/>
      <c r="P34" s="84" t="s">
        <v>62</v>
      </c>
      <c r="Q34" s="87"/>
      <c r="R34" s="84" t="s">
        <v>94</v>
      </c>
      <c r="S34" s="87"/>
      <c r="T34" s="84" t="s">
        <v>23</v>
      </c>
      <c r="U34" s="87"/>
      <c r="V34" s="84" t="s">
        <v>97</v>
      </c>
      <c r="W34" s="125"/>
      <c r="X34" s="86" t="s">
        <v>29</v>
      </c>
      <c r="Y34" s="125"/>
      <c r="Z34" s="86" t="s">
        <v>33</v>
      </c>
      <c r="AA34" s="87"/>
      <c r="AB34" s="84" t="s">
        <v>20</v>
      </c>
      <c r="AC34" s="87"/>
      <c r="AD34" s="84" t="s">
        <v>39</v>
      </c>
      <c r="AE34" s="154">
        <f t="shared" si="4"/>
        <v>0</v>
      </c>
      <c r="AF34" s="151">
        <f t="shared" si="5"/>
        <v>0</v>
      </c>
      <c r="AG34" s="6"/>
      <c r="AH34" s="17"/>
      <c r="AI34" s="18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8"/>
      <c r="AU34" s="8"/>
      <c r="AV34" s="8"/>
      <c r="AW34" s="8"/>
      <c r="AX34" s="8"/>
      <c r="AY34" s="8"/>
      <c r="AZ34" s="8"/>
      <c r="BA34" s="16"/>
      <c r="BB34" s="16"/>
      <c r="BC34" s="16"/>
      <c r="BD34" s="16"/>
      <c r="BE34" s="16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</row>
    <row r="35" spans="1:83" ht="19.5" customHeight="1">
      <c r="A35" s="110">
        <v>8</v>
      </c>
      <c r="B35" s="89" t="s">
        <v>80</v>
      </c>
      <c r="C35" s="144" t="s">
        <v>79</v>
      </c>
      <c r="D35" s="147"/>
      <c r="E35" s="126"/>
      <c r="F35" s="85" t="s">
        <v>30</v>
      </c>
      <c r="G35" s="74"/>
      <c r="H35" s="83" t="s">
        <v>20</v>
      </c>
      <c r="I35" s="74"/>
      <c r="J35" s="86" t="s">
        <v>39</v>
      </c>
      <c r="K35" s="61"/>
      <c r="L35" s="84" t="s">
        <v>33</v>
      </c>
      <c r="M35" s="87"/>
      <c r="N35" s="84" t="s">
        <v>95</v>
      </c>
      <c r="O35" s="87"/>
      <c r="P35" s="84" t="s">
        <v>103</v>
      </c>
      <c r="Q35" s="87"/>
      <c r="R35" s="84" t="s">
        <v>100</v>
      </c>
      <c r="S35" s="87"/>
      <c r="T35" s="84" t="s">
        <v>96</v>
      </c>
      <c r="U35" s="87"/>
      <c r="V35" s="84" t="s">
        <v>62</v>
      </c>
      <c r="W35" s="125"/>
      <c r="X35" s="86" t="s">
        <v>94</v>
      </c>
      <c r="Y35" s="125"/>
      <c r="Z35" s="86" t="s">
        <v>23</v>
      </c>
      <c r="AA35" s="87"/>
      <c r="AB35" s="84" t="s">
        <v>97</v>
      </c>
      <c r="AC35" s="87"/>
      <c r="AD35" s="84" t="s">
        <v>29</v>
      </c>
      <c r="AE35" s="154">
        <f t="shared" si="4"/>
        <v>0</v>
      </c>
      <c r="AF35" s="151">
        <f t="shared" si="5"/>
        <v>0</v>
      </c>
      <c r="AG35" s="6"/>
      <c r="AH35" s="17"/>
      <c r="AI35" s="18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8"/>
      <c r="AU35" s="8"/>
      <c r="AV35" s="8"/>
      <c r="AW35" s="8"/>
      <c r="AX35" s="8"/>
      <c r="AY35" s="8"/>
      <c r="AZ35" s="8"/>
      <c r="BA35" s="16"/>
      <c r="BB35" s="16"/>
      <c r="BC35" s="16"/>
      <c r="BD35" s="16"/>
      <c r="BE35" s="16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</row>
    <row r="36" spans="1:83" ht="19.5" customHeight="1">
      <c r="A36" s="110">
        <v>9</v>
      </c>
      <c r="B36" s="89" t="s">
        <v>29</v>
      </c>
      <c r="C36" s="144" t="s">
        <v>53</v>
      </c>
      <c r="D36" s="147"/>
      <c r="E36" s="126"/>
      <c r="F36" s="85" t="s">
        <v>95</v>
      </c>
      <c r="G36" s="74"/>
      <c r="H36" s="83" t="s">
        <v>103</v>
      </c>
      <c r="I36" s="74"/>
      <c r="J36" s="86" t="s">
        <v>100</v>
      </c>
      <c r="K36" s="61"/>
      <c r="L36" s="84" t="s">
        <v>96</v>
      </c>
      <c r="M36" s="87"/>
      <c r="N36" s="84" t="s">
        <v>62</v>
      </c>
      <c r="O36" s="87"/>
      <c r="P36" s="84" t="s">
        <v>94</v>
      </c>
      <c r="Q36" s="87"/>
      <c r="R36" s="84" t="s">
        <v>23</v>
      </c>
      <c r="S36" s="87"/>
      <c r="T36" s="84" t="s">
        <v>97</v>
      </c>
      <c r="U36" s="87"/>
      <c r="V36" s="84" t="s">
        <v>33</v>
      </c>
      <c r="W36" s="125"/>
      <c r="X36" s="86" t="s">
        <v>30</v>
      </c>
      <c r="Y36" s="125"/>
      <c r="Z36" s="86" t="s">
        <v>20</v>
      </c>
      <c r="AA36" s="87"/>
      <c r="AB36" s="84" t="s">
        <v>39</v>
      </c>
      <c r="AC36" s="87"/>
      <c r="AD36" s="84" t="s">
        <v>80</v>
      </c>
      <c r="AE36" s="154">
        <f t="shared" si="4"/>
        <v>0</v>
      </c>
      <c r="AF36" s="151">
        <f t="shared" si="5"/>
        <v>0</v>
      </c>
      <c r="AG36" s="6"/>
      <c r="AH36" s="17"/>
      <c r="AI36" s="18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8"/>
      <c r="AU36" s="8"/>
      <c r="AV36" s="8"/>
      <c r="AW36" s="8"/>
      <c r="AX36" s="8"/>
      <c r="AY36" s="8"/>
      <c r="AZ36" s="8"/>
      <c r="BA36" s="16"/>
      <c r="BB36" s="16"/>
      <c r="BC36" s="16"/>
      <c r="BD36" s="16"/>
      <c r="BE36" s="16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</row>
    <row r="37" spans="1:83" ht="19.5" customHeight="1">
      <c r="A37" s="110">
        <v>10</v>
      </c>
      <c r="B37" s="89" t="s">
        <v>95</v>
      </c>
      <c r="C37" s="144" t="s">
        <v>56</v>
      </c>
      <c r="D37" s="147"/>
      <c r="E37" s="126"/>
      <c r="F37" s="85" t="s">
        <v>29</v>
      </c>
      <c r="G37" s="74"/>
      <c r="H37" s="83" t="s">
        <v>30</v>
      </c>
      <c r="I37" s="74"/>
      <c r="J37" s="86" t="s">
        <v>20</v>
      </c>
      <c r="K37" s="61"/>
      <c r="L37" s="84" t="s">
        <v>39</v>
      </c>
      <c r="M37" s="87"/>
      <c r="N37" s="84" t="s">
        <v>80</v>
      </c>
      <c r="O37" s="87"/>
      <c r="P37" s="84" t="s">
        <v>33</v>
      </c>
      <c r="Q37" s="87"/>
      <c r="R37" s="84" t="s">
        <v>103</v>
      </c>
      <c r="S37" s="87"/>
      <c r="T37" s="84" t="s">
        <v>100</v>
      </c>
      <c r="U37" s="87"/>
      <c r="V37" s="84" t="s">
        <v>96</v>
      </c>
      <c r="W37" s="125"/>
      <c r="X37" s="86" t="s">
        <v>62</v>
      </c>
      <c r="Y37" s="125"/>
      <c r="Z37" s="86" t="s">
        <v>94</v>
      </c>
      <c r="AA37" s="87"/>
      <c r="AB37" s="84" t="s">
        <v>23</v>
      </c>
      <c r="AC37" s="87"/>
      <c r="AD37" s="84" t="s">
        <v>97</v>
      </c>
      <c r="AE37" s="154">
        <f t="shared" si="4"/>
        <v>0</v>
      </c>
      <c r="AF37" s="151">
        <f t="shared" si="5"/>
        <v>0</v>
      </c>
      <c r="AG37" s="6"/>
      <c r="AH37" s="17"/>
      <c r="AI37" s="18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8"/>
      <c r="AU37" s="8"/>
      <c r="AV37" s="8"/>
      <c r="AW37" s="8"/>
      <c r="AX37" s="8"/>
      <c r="AY37" s="8"/>
      <c r="AZ37" s="8"/>
      <c r="BA37" s="16"/>
      <c r="BB37" s="16"/>
      <c r="BC37" s="16"/>
      <c r="BD37" s="16"/>
      <c r="BE37" s="16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</row>
    <row r="38" spans="1:83" ht="19.5" customHeight="1">
      <c r="A38" s="110">
        <v>11</v>
      </c>
      <c r="B38" s="89" t="s">
        <v>62</v>
      </c>
      <c r="C38" s="144" t="s">
        <v>68</v>
      </c>
      <c r="D38" s="147"/>
      <c r="E38" s="126"/>
      <c r="F38" s="85" t="s">
        <v>33</v>
      </c>
      <c r="G38" s="74"/>
      <c r="H38" s="83" t="s">
        <v>94</v>
      </c>
      <c r="I38" s="74"/>
      <c r="J38" s="86" t="s">
        <v>23</v>
      </c>
      <c r="K38" s="61"/>
      <c r="L38" s="84" t="s">
        <v>97</v>
      </c>
      <c r="M38" s="87"/>
      <c r="N38" s="84" t="s">
        <v>29</v>
      </c>
      <c r="O38" s="87"/>
      <c r="P38" s="84" t="s">
        <v>30</v>
      </c>
      <c r="Q38" s="87"/>
      <c r="R38" s="84" t="s">
        <v>20</v>
      </c>
      <c r="S38" s="87"/>
      <c r="T38" s="84" t="s">
        <v>39</v>
      </c>
      <c r="U38" s="87"/>
      <c r="V38" s="84" t="s">
        <v>80</v>
      </c>
      <c r="W38" s="125"/>
      <c r="X38" s="86" t="s">
        <v>95</v>
      </c>
      <c r="Y38" s="125"/>
      <c r="Z38" s="86" t="s">
        <v>103</v>
      </c>
      <c r="AA38" s="87"/>
      <c r="AB38" s="84" t="s">
        <v>100</v>
      </c>
      <c r="AC38" s="87"/>
      <c r="AD38" s="84" t="s">
        <v>96</v>
      </c>
      <c r="AE38" s="154">
        <f t="shared" si="4"/>
        <v>0</v>
      </c>
      <c r="AF38" s="151">
        <f t="shared" si="5"/>
        <v>0</v>
      </c>
      <c r="AG38" s="6"/>
      <c r="AH38" s="17"/>
      <c r="AI38" s="18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8"/>
      <c r="AU38" s="8"/>
      <c r="AV38" s="8"/>
      <c r="AW38" s="8"/>
      <c r="AX38" s="8"/>
      <c r="AY38" s="8"/>
      <c r="AZ38" s="8"/>
      <c r="BA38" s="16"/>
      <c r="BB38" s="16"/>
      <c r="BC38" s="16"/>
      <c r="BD38" s="16"/>
      <c r="BE38" s="16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</row>
    <row r="39" spans="1:83" ht="19.5" customHeight="1">
      <c r="A39" s="110">
        <v>12</v>
      </c>
      <c r="B39" s="89" t="s">
        <v>97</v>
      </c>
      <c r="C39" s="144" t="s">
        <v>90</v>
      </c>
      <c r="D39" s="147"/>
      <c r="E39" s="126"/>
      <c r="F39" s="85" t="s">
        <v>103</v>
      </c>
      <c r="G39" s="74"/>
      <c r="H39" s="83" t="s">
        <v>100</v>
      </c>
      <c r="I39" s="74"/>
      <c r="J39" s="86" t="s">
        <v>96</v>
      </c>
      <c r="K39" s="61"/>
      <c r="L39" s="84" t="s">
        <v>62</v>
      </c>
      <c r="M39" s="87"/>
      <c r="N39" s="84" t="s">
        <v>94</v>
      </c>
      <c r="O39" s="87"/>
      <c r="P39" s="84" t="s">
        <v>23</v>
      </c>
      <c r="Q39" s="87"/>
      <c r="R39" s="84" t="s">
        <v>33</v>
      </c>
      <c r="S39" s="87"/>
      <c r="T39" s="84" t="s">
        <v>29</v>
      </c>
      <c r="U39" s="87"/>
      <c r="V39" s="84" t="s">
        <v>30</v>
      </c>
      <c r="W39" s="125"/>
      <c r="X39" s="86" t="s">
        <v>20</v>
      </c>
      <c r="Y39" s="125"/>
      <c r="Z39" s="86" t="s">
        <v>39</v>
      </c>
      <c r="AA39" s="87"/>
      <c r="AB39" s="84" t="s">
        <v>80</v>
      </c>
      <c r="AC39" s="87"/>
      <c r="AD39" s="84" t="s">
        <v>95</v>
      </c>
      <c r="AE39" s="154">
        <f t="shared" si="4"/>
        <v>0</v>
      </c>
      <c r="AF39" s="151">
        <f t="shared" si="5"/>
        <v>0</v>
      </c>
      <c r="AG39" s="6"/>
      <c r="AH39" s="17"/>
      <c r="AI39" s="18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8"/>
      <c r="AU39" s="8"/>
      <c r="AV39" s="8"/>
      <c r="AW39" s="8"/>
      <c r="AX39" s="8"/>
      <c r="AY39" s="8"/>
      <c r="AZ39" s="8"/>
      <c r="BA39" s="16"/>
      <c r="BB39" s="16"/>
      <c r="BC39" s="16"/>
      <c r="BD39" s="16"/>
      <c r="BE39" s="16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</row>
    <row r="40" spans="1:83" ht="19.5" customHeight="1">
      <c r="A40" s="110">
        <v>13</v>
      </c>
      <c r="B40" s="89" t="s">
        <v>103</v>
      </c>
      <c r="C40" s="144" t="s">
        <v>102</v>
      </c>
      <c r="D40" s="147"/>
      <c r="E40" s="126"/>
      <c r="F40" s="85" t="s">
        <v>97</v>
      </c>
      <c r="G40" s="74"/>
      <c r="H40" s="83" t="s">
        <v>29</v>
      </c>
      <c r="I40" s="74"/>
      <c r="J40" s="86" t="s">
        <v>30</v>
      </c>
      <c r="K40" s="61"/>
      <c r="L40" s="84" t="s">
        <v>20</v>
      </c>
      <c r="M40" s="87"/>
      <c r="N40" s="84" t="s">
        <v>39</v>
      </c>
      <c r="O40" s="87"/>
      <c r="P40" s="84" t="s">
        <v>80</v>
      </c>
      <c r="Q40" s="87"/>
      <c r="R40" s="84" t="s">
        <v>95</v>
      </c>
      <c r="S40" s="87"/>
      <c r="T40" s="84" t="s">
        <v>33</v>
      </c>
      <c r="U40" s="87"/>
      <c r="V40" s="84" t="s">
        <v>100</v>
      </c>
      <c r="W40" s="125"/>
      <c r="X40" s="86" t="s">
        <v>96</v>
      </c>
      <c r="Y40" s="125"/>
      <c r="Z40" s="86" t="s">
        <v>62</v>
      </c>
      <c r="AA40" s="87"/>
      <c r="AB40" s="84" t="s">
        <v>94</v>
      </c>
      <c r="AC40" s="87"/>
      <c r="AD40" s="84" t="s">
        <v>23</v>
      </c>
      <c r="AE40" s="154">
        <f t="shared" si="4"/>
        <v>0</v>
      </c>
      <c r="AF40" s="151">
        <f t="shared" si="5"/>
        <v>0</v>
      </c>
      <c r="AG40" s="6"/>
      <c r="AH40" s="17"/>
      <c r="AI40" s="18"/>
      <c r="AJ40" s="16"/>
      <c r="AK40" s="16"/>
      <c r="AL40" s="43"/>
      <c r="AM40" s="42"/>
      <c r="AN40" s="34"/>
      <c r="AO40" s="42"/>
      <c r="AP40" s="34"/>
      <c r="AQ40" s="42"/>
      <c r="AR40" s="34"/>
      <c r="AS40" s="44"/>
      <c r="AT40" s="34"/>
      <c r="AU40" s="44"/>
      <c r="AV40" s="34"/>
      <c r="AW40" s="44"/>
      <c r="AX40" s="34"/>
      <c r="AY40" s="8"/>
      <c r="AZ40" s="8"/>
      <c r="BA40" s="16"/>
      <c r="BB40" s="16"/>
      <c r="BC40" s="16"/>
      <c r="BD40" s="16"/>
      <c r="BE40" s="16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</row>
    <row r="41" spans="1:83" ht="19.5" customHeight="1" thickBot="1">
      <c r="A41" s="110">
        <v>14</v>
      </c>
      <c r="B41" s="100" t="s">
        <v>33</v>
      </c>
      <c r="C41" s="145" t="s">
        <v>76</v>
      </c>
      <c r="D41" s="148"/>
      <c r="E41" s="127"/>
      <c r="F41" s="103" t="s">
        <v>62</v>
      </c>
      <c r="G41" s="101"/>
      <c r="H41" s="102" t="s">
        <v>39</v>
      </c>
      <c r="I41" s="101"/>
      <c r="J41" s="103" t="s">
        <v>94</v>
      </c>
      <c r="K41" s="107"/>
      <c r="L41" s="102" t="s">
        <v>80</v>
      </c>
      <c r="M41" s="114"/>
      <c r="N41" s="102" t="s">
        <v>23</v>
      </c>
      <c r="O41" s="114"/>
      <c r="P41" s="102" t="s">
        <v>95</v>
      </c>
      <c r="Q41" s="114"/>
      <c r="R41" s="102" t="s">
        <v>97</v>
      </c>
      <c r="S41" s="114"/>
      <c r="T41" s="102" t="s">
        <v>103</v>
      </c>
      <c r="U41" s="114"/>
      <c r="V41" s="102" t="s">
        <v>29</v>
      </c>
      <c r="W41" s="123"/>
      <c r="X41" s="103" t="s">
        <v>100</v>
      </c>
      <c r="Y41" s="123"/>
      <c r="Z41" s="103" t="s">
        <v>30</v>
      </c>
      <c r="AA41" s="114"/>
      <c r="AB41" s="102" t="s">
        <v>96</v>
      </c>
      <c r="AC41" s="114"/>
      <c r="AD41" s="102" t="s">
        <v>20</v>
      </c>
      <c r="AE41" s="155">
        <f t="shared" si="4"/>
        <v>0</v>
      </c>
      <c r="AF41" s="152">
        <f t="shared" si="5"/>
        <v>0</v>
      </c>
      <c r="AG41" s="6"/>
      <c r="AH41" s="17"/>
      <c r="AI41" s="18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8"/>
      <c r="AU41" s="8"/>
      <c r="AV41" s="8"/>
      <c r="AW41" s="8"/>
      <c r="AX41" s="8"/>
      <c r="AY41" s="8"/>
      <c r="AZ41" s="8"/>
      <c r="BA41" s="16"/>
      <c r="BB41" s="16"/>
      <c r="BC41" s="16"/>
      <c r="BD41" s="16"/>
      <c r="BE41" s="16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</row>
    <row r="42" spans="1:83" s="64" customFormat="1" ht="30" customHeight="1" thickBot="1">
      <c r="A42" s="73"/>
      <c r="B42" s="131" t="s">
        <v>12</v>
      </c>
      <c r="D42" s="112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72"/>
      <c r="AF42" s="115"/>
      <c r="AG42" s="63"/>
      <c r="AH42" s="79"/>
      <c r="AI42" s="80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78"/>
      <c r="AU42" s="78"/>
      <c r="AV42" s="78"/>
      <c r="AW42" s="78"/>
      <c r="AX42" s="78"/>
      <c r="AY42" s="78"/>
      <c r="AZ42" s="78"/>
      <c r="BA42" s="81"/>
      <c r="BB42" s="81"/>
      <c r="BC42" s="81"/>
      <c r="BD42" s="81"/>
      <c r="BE42" s="81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</row>
    <row r="43" spans="1:83" ht="19.5" customHeight="1">
      <c r="A43" s="109">
        <v>1</v>
      </c>
      <c r="B43" s="96" t="s">
        <v>20</v>
      </c>
      <c r="C43" s="143" t="s">
        <v>104</v>
      </c>
      <c r="D43" s="146"/>
      <c r="E43" s="120"/>
      <c r="F43" s="105" t="s">
        <v>46</v>
      </c>
      <c r="G43" s="97"/>
      <c r="H43" s="105" t="s">
        <v>23</v>
      </c>
      <c r="I43" s="97"/>
      <c r="J43" s="105" t="s">
        <v>41</v>
      </c>
      <c r="K43" s="104"/>
      <c r="L43" s="113" t="s">
        <v>80</v>
      </c>
      <c r="M43" s="104"/>
      <c r="N43" s="113" t="s">
        <v>29</v>
      </c>
      <c r="O43" s="104"/>
      <c r="P43" s="113" t="s">
        <v>47</v>
      </c>
      <c r="Q43" s="104"/>
      <c r="R43" s="113" t="s">
        <v>98</v>
      </c>
      <c r="S43" s="104"/>
      <c r="T43" s="113" t="s">
        <v>82</v>
      </c>
      <c r="U43" s="104"/>
      <c r="V43" s="113" t="s">
        <v>66</v>
      </c>
      <c r="W43" s="124"/>
      <c r="X43" s="105" t="s">
        <v>40</v>
      </c>
      <c r="Y43" s="124"/>
      <c r="Z43" s="105" t="s">
        <v>42</v>
      </c>
      <c r="AA43" s="104"/>
      <c r="AB43" s="113" t="s">
        <v>32</v>
      </c>
      <c r="AC43" s="104"/>
      <c r="AD43" s="113" t="s">
        <v>99</v>
      </c>
      <c r="AE43" s="153">
        <f aca="true" t="shared" si="6" ref="AE43:AE56">SUM(D43:AD43)</f>
        <v>0</v>
      </c>
      <c r="AF43" s="150">
        <f>AE43/((COUNT(E43:AD43)+13)*24)</f>
        <v>0</v>
      </c>
      <c r="AG43" s="6"/>
      <c r="AH43" s="3"/>
      <c r="AI43" s="45"/>
      <c r="AJ43" s="43"/>
      <c r="AK43" s="42"/>
      <c r="AL43" s="34"/>
      <c r="AM43" s="42"/>
      <c r="AN43" s="34"/>
      <c r="AO43" s="42"/>
      <c r="AP43" s="34"/>
      <c r="AQ43" s="44"/>
      <c r="AR43" s="34"/>
      <c r="AS43" s="44"/>
      <c r="AT43" s="34"/>
      <c r="AU43" s="44"/>
      <c r="AV43" s="34"/>
      <c r="AW43" s="8"/>
      <c r="AX43" s="8"/>
      <c r="AY43" s="8"/>
      <c r="AZ43" s="8"/>
      <c r="BA43" s="16"/>
      <c r="BB43" s="16"/>
      <c r="BC43" s="16"/>
      <c r="BD43" s="16"/>
      <c r="BE43" s="16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</row>
    <row r="44" spans="1:83" ht="19.5" customHeight="1">
      <c r="A44" s="110">
        <v>2</v>
      </c>
      <c r="B44" s="89" t="s">
        <v>46</v>
      </c>
      <c r="C44" s="144" t="s">
        <v>44</v>
      </c>
      <c r="D44" s="147"/>
      <c r="E44" s="126"/>
      <c r="F44" s="86" t="s">
        <v>20</v>
      </c>
      <c r="G44" s="74"/>
      <c r="H44" s="86" t="s">
        <v>99</v>
      </c>
      <c r="I44" s="74"/>
      <c r="J44" s="86" t="s">
        <v>23</v>
      </c>
      <c r="K44" s="87"/>
      <c r="L44" s="84" t="s">
        <v>41</v>
      </c>
      <c r="M44" s="87"/>
      <c r="N44" s="84" t="s">
        <v>80</v>
      </c>
      <c r="O44" s="87"/>
      <c r="P44" s="84" t="s">
        <v>29</v>
      </c>
      <c r="Q44" s="87"/>
      <c r="R44" s="84" t="s">
        <v>47</v>
      </c>
      <c r="S44" s="87"/>
      <c r="T44" s="84" t="s">
        <v>98</v>
      </c>
      <c r="U44" s="87"/>
      <c r="V44" s="84" t="s">
        <v>82</v>
      </c>
      <c r="W44" s="125"/>
      <c r="X44" s="86" t="s">
        <v>66</v>
      </c>
      <c r="Y44" s="125"/>
      <c r="Z44" s="86" t="s">
        <v>40</v>
      </c>
      <c r="AA44" s="87"/>
      <c r="AB44" s="84" t="s">
        <v>42</v>
      </c>
      <c r="AC44" s="87"/>
      <c r="AD44" s="84" t="s">
        <v>32</v>
      </c>
      <c r="AE44" s="154">
        <f t="shared" si="6"/>
        <v>0</v>
      </c>
      <c r="AF44" s="151">
        <f aca="true" t="shared" si="7" ref="AF44:AF56">AE44/((COUNT(E44:AD44)+13)*24)</f>
        <v>0</v>
      </c>
      <c r="AG44" s="6"/>
      <c r="AH44" s="3"/>
      <c r="AI44" s="45"/>
      <c r="AJ44" s="43"/>
      <c r="AK44" s="42"/>
      <c r="AL44" s="34"/>
      <c r="AM44" s="42"/>
      <c r="AN44" s="34"/>
      <c r="AO44" s="42"/>
      <c r="AP44" s="34"/>
      <c r="AQ44" s="44"/>
      <c r="AR44" s="34"/>
      <c r="AS44" s="44"/>
      <c r="AT44" s="34"/>
      <c r="AU44" s="44"/>
      <c r="AV44" s="34"/>
      <c r="AW44" s="8"/>
      <c r="AX44" s="8"/>
      <c r="AY44" s="8"/>
      <c r="AZ44" s="8"/>
      <c r="BA44" s="16"/>
      <c r="BB44" s="16"/>
      <c r="BC44" s="16"/>
      <c r="BD44" s="16"/>
      <c r="BE44" s="16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</row>
    <row r="45" spans="1:83" ht="19.5" customHeight="1">
      <c r="A45" s="110">
        <v>3</v>
      </c>
      <c r="B45" s="89" t="s">
        <v>32</v>
      </c>
      <c r="C45" s="144" t="s">
        <v>69</v>
      </c>
      <c r="D45" s="149"/>
      <c r="E45" s="126"/>
      <c r="F45" s="86" t="s">
        <v>23</v>
      </c>
      <c r="G45" s="74"/>
      <c r="H45" s="86" t="s">
        <v>41</v>
      </c>
      <c r="I45" s="74"/>
      <c r="J45" s="86" t="s">
        <v>80</v>
      </c>
      <c r="K45" s="87"/>
      <c r="L45" s="84" t="s">
        <v>29</v>
      </c>
      <c r="M45" s="87"/>
      <c r="N45" s="84" t="s">
        <v>47</v>
      </c>
      <c r="O45" s="87"/>
      <c r="P45" s="84" t="s">
        <v>98</v>
      </c>
      <c r="Q45" s="87"/>
      <c r="R45" s="84" t="s">
        <v>82</v>
      </c>
      <c r="S45" s="87"/>
      <c r="T45" s="84" t="s">
        <v>66</v>
      </c>
      <c r="U45" s="87"/>
      <c r="V45" s="84" t="s">
        <v>40</v>
      </c>
      <c r="W45" s="125"/>
      <c r="X45" s="86" t="s">
        <v>42</v>
      </c>
      <c r="Y45" s="125"/>
      <c r="Z45" s="86" t="s">
        <v>99</v>
      </c>
      <c r="AA45" s="87"/>
      <c r="AB45" s="84" t="s">
        <v>20</v>
      </c>
      <c r="AC45" s="87"/>
      <c r="AD45" s="84" t="s">
        <v>46</v>
      </c>
      <c r="AE45" s="154">
        <f t="shared" si="6"/>
        <v>0</v>
      </c>
      <c r="AF45" s="151">
        <f t="shared" si="7"/>
        <v>0</v>
      </c>
      <c r="AG45" s="6"/>
      <c r="AH45" s="3"/>
      <c r="AI45" s="45"/>
      <c r="AJ45" s="43"/>
      <c r="AK45" s="42"/>
      <c r="AL45" s="34"/>
      <c r="AM45" s="42"/>
      <c r="AN45" s="34"/>
      <c r="AO45" s="42"/>
      <c r="AP45" s="34"/>
      <c r="AQ45" s="44"/>
      <c r="AR45" s="34"/>
      <c r="AS45" s="44"/>
      <c r="AT45" s="34"/>
      <c r="AU45" s="44"/>
      <c r="AV45" s="34"/>
      <c r="AW45" s="8"/>
      <c r="AX45" s="8"/>
      <c r="AY45" s="8"/>
      <c r="AZ45" s="8"/>
      <c r="BA45" s="16"/>
      <c r="BB45" s="16"/>
      <c r="BC45" s="16"/>
      <c r="BD45" s="16"/>
      <c r="BE45" s="16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</row>
    <row r="46" spans="1:83" ht="19.5" customHeight="1">
      <c r="A46" s="110">
        <v>4</v>
      </c>
      <c r="B46" s="89" t="s">
        <v>23</v>
      </c>
      <c r="C46" s="144" t="s">
        <v>60</v>
      </c>
      <c r="D46" s="149"/>
      <c r="E46" s="126"/>
      <c r="F46" s="86" t="s">
        <v>32</v>
      </c>
      <c r="G46" s="74"/>
      <c r="H46" s="86" t="s">
        <v>20</v>
      </c>
      <c r="I46" s="74"/>
      <c r="J46" s="86" t="s">
        <v>46</v>
      </c>
      <c r="K46" s="87"/>
      <c r="L46" s="84" t="s">
        <v>99</v>
      </c>
      <c r="M46" s="87"/>
      <c r="N46" s="84" t="s">
        <v>41</v>
      </c>
      <c r="O46" s="87"/>
      <c r="P46" s="84" t="s">
        <v>80</v>
      </c>
      <c r="Q46" s="87"/>
      <c r="R46" s="84" t="s">
        <v>29</v>
      </c>
      <c r="S46" s="87"/>
      <c r="T46" s="84" t="s">
        <v>47</v>
      </c>
      <c r="U46" s="87"/>
      <c r="V46" s="84" t="s">
        <v>98</v>
      </c>
      <c r="W46" s="125"/>
      <c r="X46" s="86" t="s">
        <v>82</v>
      </c>
      <c r="Y46" s="125"/>
      <c r="Z46" s="86" t="s">
        <v>66</v>
      </c>
      <c r="AA46" s="87"/>
      <c r="AB46" s="84" t="s">
        <v>40</v>
      </c>
      <c r="AC46" s="87"/>
      <c r="AD46" s="84" t="s">
        <v>42</v>
      </c>
      <c r="AE46" s="154">
        <f t="shared" si="6"/>
        <v>0</v>
      </c>
      <c r="AF46" s="151">
        <f t="shared" si="7"/>
        <v>0</v>
      </c>
      <c r="AG46" s="6"/>
      <c r="AH46" s="3"/>
      <c r="AI46" s="45"/>
      <c r="AJ46" s="43"/>
      <c r="AK46" s="42"/>
      <c r="AL46" s="34"/>
      <c r="AM46" s="42"/>
      <c r="AN46" s="34"/>
      <c r="AO46" s="42"/>
      <c r="AP46" s="34"/>
      <c r="AQ46" s="44"/>
      <c r="AR46" s="34"/>
      <c r="AS46" s="44"/>
      <c r="AT46" s="34"/>
      <c r="AU46" s="44"/>
      <c r="AV46" s="34"/>
      <c r="AW46" s="8"/>
      <c r="AX46" s="8"/>
      <c r="AY46" s="8"/>
      <c r="AZ46" s="8"/>
      <c r="BA46" s="16"/>
      <c r="BB46" s="16"/>
      <c r="BC46" s="16"/>
      <c r="BD46" s="16"/>
      <c r="BE46" s="16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</row>
    <row r="47" spans="1:83" ht="19.5" customHeight="1">
      <c r="A47" s="110">
        <v>5</v>
      </c>
      <c r="B47" s="89" t="s">
        <v>42</v>
      </c>
      <c r="C47" s="144" t="s">
        <v>38</v>
      </c>
      <c r="D47" s="149"/>
      <c r="E47" s="126"/>
      <c r="F47" s="86" t="s">
        <v>41</v>
      </c>
      <c r="G47" s="74"/>
      <c r="H47" s="86" t="s">
        <v>80</v>
      </c>
      <c r="I47" s="74"/>
      <c r="J47" s="86" t="s">
        <v>29</v>
      </c>
      <c r="K47" s="87"/>
      <c r="L47" s="84" t="s">
        <v>47</v>
      </c>
      <c r="M47" s="87"/>
      <c r="N47" s="84" t="s">
        <v>98</v>
      </c>
      <c r="O47" s="87"/>
      <c r="P47" s="84" t="s">
        <v>82</v>
      </c>
      <c r="Q47" s="87"/>
      <c r="R47" s="84" t="s">
        <v>66</v>
      </c>
      <c r="S47" s="87"/>
      <c r="T47" s="84" t="s">
        <v>40</v>
      </c>
      <c r="U47" s="87"/>
      <c r="V47" s="84" t="s">
        <v>99</v>
      </c>
      <c r="W47" s="125"/>
      <c r="X47" s="86" t="s">
        <v>32</v>
      </c>
      <c r="Y47" s="125"/>
      <c r="Z47" s="86" t="s">
        <v>20</v>
      </c>
      <c r="AA47" s="87"/>
      <c r="AB47" s="84" t="s">
        <v>46</v>
      </c>
      <c r="AC47" s="87"/>
      <c r="AD47" s="84" t="s">
        <v>23</v>
      </c>
      <c r="AE47" s="154">
        <f t="shared" si="6"/>
        <v>0</v>
      </c>
      <c r="AF47" s="151">
        <f t="shared" si="7"/>
        <v>0</v>
      </c>
      <c r="AG47" s="6"/>
      <c r="AH47" s="3"/>
      <c r="AI47" s="45"/>
      <c r="AJ47" s="43"/>
      <c r="AK47" s="42"/>
      <c r="AL47" s="34"/>
      <c r="AM47" s="42"/>
      <c r="AN47" s="34"/>
      <c r="AO47" s="42"/>
      <c r="AP47" s="34"/>
      <c r="AQ47" s="44"/>
      <c r="AR47" s="34"/>
      <c r="AS47" s="44"/>
      <c r="AT47" s="34"/>
      <c r="AU47" s="44"/>
      <c r="AV47" s="34"/>
      <c r="AW47" s="8"/>
      <c r="AX47" s="8"/>
      <c r="AY47" s="8"/>
      <c r="AZ47" s="8"/>
      <c r="BA47" s="16"/>
      <c r="BB47" s="16"/>
      <c r="BC47" s="16"/>
      <c r="BD47" s="16"/>
      <c r="BE47" s="16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</row>
    <row r="48" spans="1:83" ht="19.5" customHeight="1">
      <c r="A48" s="110">
        <v>6</v>
      </c>
      <c r="B48" s="89" t="s">
        <v>41</v>
      </c>
      <c r="C48" s="144" t="s">
        <v>37</v>
      </c>
      <c r="D48" s="149"/>
      <c r="E48" s="126"/>
      <c r="F48" s="86" t="s">
        <v>42</v>
      </c>
      <c r="G48" s="74"/>
      <c r="H48" s="86" t="s">
        <v>32</v>
      </c>
      <c r="I48" s="74"/>
      <c r="J48" s="86" t="s">
        <v>20</v>
      </c>
      <c r="K48" s="87"/>
      <c r="L48" s="84" t="s">
        <v>46</v>
      </c>
      <c r="M48" s="87"/>
      <c r="N48" s="84" t="s">
        <v>23</v>
      </c>
      <c r="O48" s="87"/>
      <c r="P48" s="84" t="s">
        <v>99</v>
      </c>
      <c r="Q48" s="87"/>
      <c r="R48" s="84" t="s">
        <v>80</v>
      </c>
      <c r="S48" s="87"/>
      <c r="T48" s="84" t="s">
        <v>29</v>
      </c>
      <c r="U48" s="87"/>
      <c r="V48" s="84" t="s">
        <v>47</v>
      </c>
      <c r="W48" s="125"/>
      <c r="X48" s="86" t="s">
        <v>98</v>
      </c>
      <c r="Y48" s="125"/>
      <c r="Z48" s="86" t="s">
        <v>82</v>
      </c>
      <c r="AA48" s="87"/>
      <c r="AB48" s="84" t="s">
        <v>66</v>
      </c>
      <c r="AC48" s="87"/>
      <c r="AD48" s="84" t="s">
        <v>40</v>
      </c>
      <c r="AE48" s="154">
        <f t="shared" si="6"/>
        <v>0</v>
      </c>
      <c r="AF48" s="151">
        <f t="shared" si="7"/>
        <v>0</v>
      </c>
      <c r="AG48" s="6"/>
      <c r="AH48" s="3"/>
      <c r="AI48" s="45"/>
      <c r="AJ48" s="43"/>
      <c r="AK48" s="42"/>
      <c r="AL48" s="34"/>
      <c r="AM48" s="42"/>
      <c r="AN48" s="34"/>
      <c r="AO48" s="42"/>
      <c r="AP48" s="34"/>
      <c r="AQ48" s="44"/>
      <c r="AR48" s="34"/>
      <c r="AS48" s="44"/>
      <c r="AT48" s="34"/>
      <c r="AU48" s="44"/>
      <c r="AV48" s="34"/>
      <c r="AW48" s="8"/>
      <c r="AX48" s="8"/>
      <c r="AY48" s="8"/>
      <c r="AZ48" s="8"/>
      <c r="BA48" s="16"/>
      <c r="BB48" s="16"/>
      <c r="BC48" s="16"/>
      <c r="BD48" s="16"/>
      <c r="BE48" s="16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</row>
    <row r="49" spans="1:83" ht="19.5" customHeight="1">
      <c r="A49" s="110">
        <v>7</v>
      </c>
      <c r="B49" s="89" t="s">
        <v>82</v>
      </c>
      <c r="C49" s="144" t="s">
        <v>81</v>
      </c>
      <c r="D49" s="149"/>
      <c r="E49" s="126"/>
      <c r="F49" s="86" t="s">
        <v>47</v>
      </c>
      <c r="G49" s="74"/>
      <c r="H49" s="86" t="s">
        <v>98</v>
      </c>
      <c r="I49" s="74"/>
      <c r="J49" s="86" t="s">
        <v>99</v>
      </c>
      <c r="K49" s="87"/>
      <c r="L49" s="84" t="s">
        <v>66</v>
      </c>
      <c r="M49" s="87"/>
      <c r="N49" s="84" t="s">
        <v>40</v>
      </c>
      <c r="O49" s="87"/>
      <c r="P49" s="84" t="s">
        <v>42</v>
      </c>
      <c r="Q49" s="87"/>
      <c r="R49" s="84" t="s">
        <v>32</v>
      </c>
      <c r="S49" s="87"/>
      <c r="T49" s="84" t="s">
        <v>20</v>
      </c>
      <c r="U49" s="87"/>
      <c r="V49" s="84" t="s">
        <v>46</v>
      </c>
      <c r="W49" s="125"/>
      <c r="X49" s="86" t="s">
        <v>23</v>
      </c>
      <c r="Y49" s="125"/>
      <c r="Z49" s="86" t="s">
        <v>41</v>
      </c>
      <c r="AA49" s="87"/>
      <c r="AB49" s="84" t="s">
        <v>80</v>
      </c>
      <c r="AC49" s="87"/>
      <c r="AD49" s="84" t="s">
        <v>29</v>
      </c>
      <c r="AE49" s="154">
        <f t="shared" si="6"/>
        <v>0</v>
      </c>
      <c r="AF49" s="151">
        <f t="shared" si="7"/>
        <v>0</v>
      </c>
      <c r="AG49" s="6"/>
      <c r="AH49" s="3"/>
      <c r="AI49" s="45"/>
      <c r="AJ49" s="43"/>
      <c r="AK49" s="42"/>
      <c r="AL49" s="34"/>
      <c r="AM49" s="42"/>
      <c r="AN49" s="34"/>
      <c r="AO49" s="42"/>
      <c r="AP49" s="34"/>
      <c r="AQ49" s="44"/>
      <c r="AR49" s="34"/>
      <c r="AS49" s="44"/>
      <c r="AT49" s="34"/>
      <c r="AU49" s="44"/>
      <c r="AV49" s="34"/>
      <c r="AW49" s="8"/>
      <c r="AX49" s="8"/>
      <c r="AY49" s="8"/>
      <c r="AZ49" s="8"/>
      <c r="BA49" s="16"/>
      <c r="BB49" s="16"/>
      <c r="BC49" s="16"/>
      <c r="BD49" s="16"/>
      <c r="BE49" s="16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</row>
    <row r="50" spans="1:83" ht="19.5" customHeight="1">
      <c r="A50" s="110">
        <v>8</v>
      </c>
      <c r="B50" s="89" t="s">
        <v>47</v>
      </c>
      <c r="C50" s="144" t="s">
        <v>45</v>
      </c>
      <c r="D50" s="149"/>
      <c r="E50" s="126"/>
      <c r="F50" s="86" t="s">
        <v>82</v>
      </c>
      <c r="G50" s="74"/>
      <c r="H50" s="86" t="s">
        <v>66</v>
      </c>
      <c r="I50" s="74"/>
      <c r="J50" s="86" t="s">
        <v>40</v>
      </c>
      <c r="K50" s="87"/>
      <c r="L50" s="84" t="s">
        <v>42</v>
      </c>
      <c r="M50" s="87"/>
      <c r="N50" s="84" t="s">
        <v>32</v>
      </c>
      <c r="O50" s="87"/>
      <c r="P50" s="84" t="s">
        <v>20</v>
      </c>
      <c r="Q50" s="87"/>
      <c r="R50" s="84" t="s">
        <v>46</v>
      </c>
      <c r="S50" s="87"/>
      <c r="T50" s="84" t="s">
        <v>23</v>
      </c>
      <c r="U50" s="87"/>
      <c r="V50" s="84" t="s">
        <v>41</v>
      </c>
      <c r="W50" s="125"/>
      <c r="X50" s="86" t="s">
        <v>80</v>
      </c>
      <c r="Y50" s="125"/>
      <c r="Z50" s="86" t="s">
        <v>29</v>
      </c>
      <c r="AA50" s="87"/>
      <c r="AB50" s="84" t="s">
        <v>99</v>
      </c>
      <c r="AC50" s="87"/>
      <c r="AD50" s="84" t="s">
        <v>98</v>
      </c>
      <c r="AE50" s="154">
        <f t="shared" si="6"/>
        <v>0</v>
      </c>
      <c r="AF50" s="151">
        <f t="shared" si="7"/>
        <v>0</v>
      </c>
      <c r="AG50" s="6"/>
      <c r="AH50" s="3"/>
      <c r="AI50" s="45"/>
      <c r="AJ50" s="43"/>
      <c r="AK50" s="42"/>
      <c r="AL50" s="34"/>
      <c r="AM50" s="42"/>
      <c r="AN50" s="34"/>
      <c r="AO50" s="42"/>
      <c r="AP50" s="34"/>
      <c r="AQ50" s="44"/>
      <c r="AR50" s="34"/>
      <c r="AS50" s="44"/>
      <c r="AT50" s="34"/>
      <c r="AU50" s="44"/>
      <c r="AV50" s="34"/>
      <c r="AW50" s="8"/>
      <c r="AX50" s="8"/>
      <c r="AY50" s="8"/>
      <c r="AZ50" s="8"/>
      <c r="BA50" s="16"/>
      <c r="BB50" s="16"/>
      <c r="BC50" s="16"/>
      <c r="BD50" s="16"/>
      <c r="BE50" s="16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</row>
    <row r="51" spans="1:83" ht="19.5" customHeight="1">
      <c r="A51" s="110">
        <v>9</v>
      </c>
      <c r="B51" s="89" t="s">
        <v>80</v>
      </c>
      <c r="C51" s="144" t="s">
        <v>79</v>
      </c>
      <c r="D51" s="149"/>
      <c r="E51" s="126"/>
      <c r="F51" s="86" t="s">
        <v>40</v>
      </c>
      <c r="G51" s="74"/>
      <c r="H51" s="86" t="s">
        <v>42</v>
      </c>
      <c r="I51" s="74"/>
      <c r="J51" s="86" t="s">
        <v>32</v>
      </c>
      <c r="K51" s="87"/>
      <c r="L51" s="84" t="s">
        <v>20</v>
      </c>
      <c r="M51" s="87"/>
      <c r="N51" s="84" t="s">
        <v>46</v>
      </c>
      <c r="O51" s="87"/>
      <c r="P51" s="84" t="s">
        <v>23</v>
      </c>
      <c r="Q51" s="87"/>
      <c r="R51" s="84" t="s">
        <v>41</v>
      </c>
      <c r="S51" s="87"/>
      <c r="T51" s="84" t="s">
        <v>99</v>
      </c>
      <c r="U51" s="87"/>
      <c r="V51" s="84" t="s">
        <v>29</v>
      </c>
      <c r="W51" s="125"/>
      <c r="X51" s="86" t="s">
        <v>47</v>
      </c>
      <c r="Y51" s="125"/>
      <c r="Z51" s="86" t="s">
        <v>98</v>
      </c>
      <c r="AA51" s="87"/>
      <c r="AB51" s="84" t="s">
        <v>82</v>
      </c>
      <c r="AC51" s="87"/>
      <c r="AD51" s="84" t="s">
        <v>66</v>
      </c>
      <c r="AE51" s="154">
        <f t="shared" si="6"/>
        <v>0</v>
      </c>
      <c r="AF51" s="151">
        <f t="shared" si="7"/>
        <v>0</v>
      </c>
      <c r="AG51" s="6"/>
      <c r="AH51" s="3"/>
      <c r="AI51" s="45"/>
      <c r="AJ51" s="43"/>
      <c r="AK51" s="42"/>
      <c r="AL51" s="34"/>
      <c r="AM51" s="42"/>
      <c r="AN51" s="34"/>
      <c r="AO51" s="42"/>
      <c r="AP51" s="34"/>
      <c r="AQ51" s="44"/>
      <c r="AR51" s="34"/>
      <c r="AS51" s="44"/>
      <c r="AT51" s="34"/>
      <c r="AU51" s="44"/>
      <c r="AV51" s="34"/>
      <c r="AW51" s="8"/>
      <c r="AX51" s="8"/>
      <c r="AY51" s="8"/>
      <c r="AZ51" s="8"/>
      <c r="BA51" s="16"/>
      <c r="BB51" s="16"/>
      <c r="BC51" s="16"/>
      <c r="BD51" s="16"/>
      <c r="BE51" s="16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</row>
    <row r="52" spans="1:83" ht="19.5" customHeight="1">
      <c r="A52" s="110">
        <v>10</v>
      </c>
      <c r="B52" s="89" t="s">
        <v>40</v>
      </c>
      <c r="C52" s="144" t="s">
        <v>73</v>
      </c>
      <c r="D52" s="149"/>
      <c r="E52" s="126"/>
      <c r="F52" s="86" t="s">
        <v>80</v>
      </c>
      <c r="G52" s="74"/>
      <c r="H52" s="86" t="s">
        <v>29</v>
      </c>
      <c r="I52" s="74"/>
      <c r="J52" s="86" t="s">
        <v>47</v>
      </c>
      <c r="K52" s="87"/>
      <c r="L52" s="84" t="s">
        <v>98</v>
      </c>
      <c r="M52" s="87"/>
      <c r="N52" s="84" t="s">
        <v>82</v>
      </c>
      <c r="O52" s="87"/>
      <c r="P52" s="84" t="s">
        <v>66</v>
      </c>
      <c r="Q52" s="87"/>
      <c r="R52" s="84" t="s">
        <v>99</v>
      </c>
      <c r="S52" s="87"/>
      <c r="T52" s="84" t="s">
        <v>42</v>
      </c>
      <c r="U52" s="87"/>
      <c r="V52" s="84" t="s">
        <v>32</v>
      </c>
      <c r="W52" s="125"/>
      <c r="X52" s="86" t="s">
        <v>20</v>
      </c>
      <c r="Y52" s="125"/>
      <c r="Z52" s="86" t="s">
        <v>46</v>
      </c>
      <c r="AA52" s="87"/>
      <c r="AB52" s="84" t="s">
        <v>23</v>
      </c>
      <c r="AC52" s="87"/>
      <c r="AD52" s="84" t="s">
        <v>41</v>
      </c>
      <c r="AE52" s="154">
        <f t="shared" si="6"/>
        <v>0</v>
      </c>
      <c r="AF52" s="151">
        <f t="shared" si="7"/>
        <v>0</v>
      </c>
      <c r="AG52" s="6"/>
      <c r="AH52" s="3"/>
      <c r="AI52" s="45"/>
      <c r="AJ52" s="43"/>
      <c r="AK52" s="42"/>
      <c r="AL52" s="34"/>
      <c r="AM52" s="42"/>
      <c r="AN52" s="34"/>
      <c r="AO52" s="42"/>
      <c r="AP52" s="34"/>
      <c r="AQ52" s="44"/>
      <c r="AR52" s="34"/>
      <c r="AS52" s="44"/>
      <c r="AT52" s="34"/>
      <c r="AU52" s="44"/>
      <c r="AV52" s="34"/>
      <c r="AW52" s="8"/>
      <c r="AX52" s="8"/>
      <c r="AY52" s="8"/>
      <c r="AZ52" s="8"/>
      <c r="BA52" s="16"/>
      <c r="BB52" s="16"/>
      <c r="BC52" s="16"/>
      <c r="BD52" s="16"/>
      <c r="BE52" s="16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</row>
    <row r="53" spans="1:83" ht="19.5" customHeight="1">
      <c r="A53" s="110">
        <v>11</v>
      </c>
      <c r="B53" s="89" t="s">
        <v>66</v>
      </c>
      <c r="C53" s="144" t="s">
        <v>54</v>
      </c>
      <c r="D53" s="147"/>
      <c r="E53" s="126"/>
      <c r="F53" s="86" t="s">
        <v>29</v>
      </c>
      <c r="G53" s="74"/>
      <c r="H53" s="86" t="s">
        <v>47</v>
      </c>
      <c r="I53" s="74"/>
      <c r="J53" s="86" t="s">
        <v>98</v>
      </c>
      <c r="K53" s="87"/>
      <c r="L53" s="84" t="s">
        <v>82</v>
      </c>
      <c r="M53" s="87"/>
      <c r="N53" s="84" t="s">
        <v>99</v>
      </c>
      <c r="O53" s="87"/>
      <c r="P53" s="84" t="s">
        <v>40</v>
      </c>
      <c r="Q53" s="87"/>
      <c r="R53" s="84" t="s">
        <v>42</v>
      </c>
      <c r="S53" s="87"/>
      <c r="T53" s="84" t="s">
        <v>32</v>
      </c>
      <c r="U53" s="87"/>
      <c r="V53" s="84" t="s">
        <v>20</v>
      </c>
      <c r="W53" s="125"/>
      <c r="X53" s="86" t="s">
        <v>46</v>
      </c>
      <c r="Y53" s="125"/>
      <c r="Z53" s="86" t="s">
        <v>23</v>
      </c>
      <c r="AA53" s="87"/>
      <c r="AB53" s="84" t="s">
        <v>41</v>
      </c>
      <c r="AC53" s="87"/>
      <c r="AD53" s="84" t="s">
        <v>80</v>
      </c>
      <c r="AE53" s="154">
        <f t="shared" si="6"/>
        <v>0</v>
      </c>
      <c r="AF53" s="151">
        <f t="shared" si="7"/>
        <v>0</v>
      </c>
      <c r="AG53" s="6"/>
      <c r="AH53" s="3"/>
      <c r="AI53" s="45"/>
      <c r="AJ53" s="43"/>
      <c r="AK53" s="42"/>
      <c r="AL53" s="34"/>
      <c r="AM53" s="42"/>
      <c r="AN53" s="34"/>
      <c r="AO53" s="42"/>
      <c r="AP53" s="34"/>
      <c r="AQ53" s="44"/>
      <c r="AR53" s="34"/>
      <c r="AS53" s="44"/>
      <c r="AT53" s="34"/>
      <c r="AU53" s="44"/>
      <c r="AV53" s="34"/>
      <c r="AW53" s="8"/>
      <c r="AX53" s="8"/>
      <c r="AY53" s="8"/>
      <c r="AZ53" s="8"/>
      <c r="BA53" s="16"/>
      <c r="BB53" s="16"/>
      <c r="BC53" s="16"/>
      <c r="BD53" s="16"/>
      <c r="BE53" s="16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</row>
    <row r="54" spans="1:83" ht="19.5" customHeight="1">
      <c r="A54" s="110">
        <v>12</v>
      </c>
      <c r="B54" s="89" t="s">
        <v>29</v>
      </c>
      <c r="C54" s="144" t="s">
        <v>55</v>
      </c>
      <c r="D54" s="147"/>
      <c r="E54" s="126"/>
      <c r="F54" s="86" t="s">
        <v>66</v>
      </c>
      <c r="G54" s="74"/>
      <c r="H54" s="86" t="s">
        <v>40</v>
      </c>
      <c r="I54" s="74"/>
      <c r="J54" s="86" t="s">
        <v>42</v>
      </c>
      <c r="K54" s="87"/>
      <c r="L54" s="84" t="s">
        <v>32</v>
      </c>
      <c r="M54" s="87"/>
      <c r="N54" s="84" t="s">
        <v>20</v>
      </c>
      <c r="O54" s="87"/>
      <c r="P54" s="84" t="s">
        <v>46</v>
      </c>
      <c r="Q54" s="87"/>
      <c r="R54" s="84" t="s">
        <v>23</v>
      </c>
      <c r="S54" s="87"/>
      <c r="T54" s="84" t="s">
        <v>41</v>
      </c>
      <c r="U54" s="87"/>
      <c r="V54" s="84" t="s">
        <v>80</v>
      </c>
      <c r="W54" s="125"/>
      <c r="X54" s="86" t="s">
        <v>99</v>
      </c>
      <c r="Y54" s="125"/>
      <c r="Z54" s="86" t="s">
        <v>47</v>
      </c>
      <c r="AA54" s="87"/>
      <c r="AB54" s="84" t="s">
        <v>98</v>
      </c>
      <c r="AC54" s="87"/>
      <c r="AD54" s="84" t="s">
        <v>82</v>
      </c>
      <c r="AE54" s="154">
        <f t="shared" si="6"/>
        <v>0</v>
      </c>
      <c r="AF54" s="151">
        <f t="shared" si="7"/>
        <v>0</v>
      </c>
      <c r="AG54" s="6"/>
      <c r="AH54" s="3"/>
      <c r="AI54" s="44"/>
      <c r="AJ54" s="34"/>
      <c r="AK54" s="44"/>
      <c r="AL54" s="34"/>
      <c r="AM54" s="42"/>
      <c r="AN54" s="34"/>
      <c r="AO54" s="44"/>
      <c r="AP54" s="34"/>
      <c r="AQ54" s="44"/>
      <c r="AR54" s="34"/>
      <c r="AS54" s="42"/>
      <c r="AT54" s="34"/>
      <c r="AU54" s="42"/>
      <c r="AV54" s="34"/>
      <c r="AW54" s="8"/>
      <c r="AX54" s="8"/>
      <c r="AY54" s="8"/>
      <c r="AZ54" s="8"/>
      <c r="BA54" s="16"/>
      <c r="BB54" s="16"/>
      <c r="BC54" s="16"/>
      <c r="BD54" s="16"/>
      <c r="BE54" s="16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</row>
    <row r="55" spans="1:55" ht="19.5" customHeight="1">
      <c r="A55" s="110">
        <v>13</v>
      </c>
      <c r="B55" s="89" t="s">
        <v>98</v>
      </c>
      <c r="C55" s="144" t="s">
        <v>91</v>
      </c>
      <c r="D55" s="147"/>
      <c r="E55" s="126"/>
      <c r="F55" s="86" t="s">
        <v>99</v>
      </c>
      <c r="G55" s="74"/>
      <c r="H55" s="86" t="s">
        <v>82</v>
      </c>
      <c r="I55" s="74"/>
      <c r="J55" s="86" t="s">
        <v>66</v>
      </c>
      <c r="K55" s="87"/>
      <c r="L55" s="84" t="s">
        <v>40</v>
      </c>
      <c r="M55" s="87"/>
      <c r="N55" s="84" t="s">
        <v>42</v>
      </c>
      <c r="O55" s="87"/>
      <c r="P55" s="84" t="s">
        <v>32</v>
      </c>
      <c r="Q55" s="87"/>
      <c r="R55" s="84" t="s">
        <v>20</v>
      </c>
      <c r="S55" s="87"/>
      <c r="T55" s="84" t="s">
        <v>46</v>
      </c>
      <c r="U55" s="87"/>
      <c r="V55" s="84" t="s">
        <v>23</v>
      </c>
      <c r="W55" s="125"/>
      <c r="X55" s="86" t="s">
        <v>41</v>
      </c>
      <c r="Y55" s="125"/>
      <c r="Z55" s="86" t="s">
        <v>80</v>
      </c>
      <c r="AA55" s="87"/>
      <c r="AB55" s="84" t="s">
        <v>29</v>
      </c>
      <c r="AC55" s="87"/>
      <c r="AD55" s="84" t="s">
        <v>47</v>
      </c>
      <c r="AE55" s="154">
        <f t="shared" si="6"/>
        <v>0</v>
      </c>
      <c r="AF55" s="151">
        <f t="shared" si="7"/>
        <v>0</v>
      </c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</row>
    <row r="56" spans="1:55" ht="19.5" customHeight="1" thickBot="1">
      <c r="A56" s="111">
        <v>14</v>
      </c>
      <c r="B56" s="100" t="s">
        <v>99</v>
      </c>
      <c r="C56" s="145" t="s">
        <v>92</v>
      </c>
      <c r="D56" s="148"/>
      <c r="E56" s="127"/>
      <c r="F56" s="103" t="s">
        <v>98</v>
      </c>
      <c r="G56" s="101"/>
      <c r="H56" s="103" t="s">
        <v>46</v>
      </c>
      <c r="I56" s="101"/>
      <c r="J56" s="103" t="s">
        <v>82</v>
      </c>
      <c r="K56" s="114"/>
      <c r="L56" s="102" t="s">
        <v>23</v>
      </c>
      <c r="M56" s="114"/>
      <c r="N56" s="102" t="s">
        <v>66</v>
      </c>
      <c r="O56" s="114"/>
      <c r="P56" s="102" t="s">
        <v>41</v>
      </c>
      <c r="Q56" s="114"/>
      <c r="R56" s="102" t="s">
        <v>40</v>
      </c>
      <c r="S56" s="114"/>
      <c r="T56" s="102" t="s">
        <v>80</v>
      </c>
      <c r="U56" s="114"/>
      <c r="V56" s="102" t="s">
        <v>42</v>
      </c>
      <c r="W56" s="123"/>
      <c r="X56" s="103" t="s">
        <v>29</v>
      </c>
      <c r="Y56" s="123"/>
      <c r="Z56" s="103" t="s">
        <v>32</v>
      </c>
      <c r="AA56" s="114"/>
      <c r="AB56" s="102" t="s">
        <v>47</v>
      </c>
      <c r="AC56" s="114"/>
      <c r="AD56" s="102" t="s">
        <v>20</v>
      </c>
      <c r="AE56" s="155">
        <f t="shared" si="6"/>
        <v>0</v>
      </c>
      <c r="AF56" s="152">
        <f t="shared" si="7"/>
        <v>0</v>
      </c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</row>
    <row r="57" spans="1:55" s="139" customFormat="1" ht="39.75" customHeight="1">
      <c r="A57" s="162" t="s">
        <v>75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</row>
    <row r="58" spans="1:55" ht="15.75" customHeight="1">
      <c r="A58" s="52"/>
      <c r="B58" s="59"/>
      <c r="C58" s="6"/>
      <c r="D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</row>
    <row r="59" spans="1:55" ht="15.75" customHeight="1">
      <c r="A59" s="6"/>
      <c r="B59" s="59"/>
      <c r="C59" s="6"/>
      <c r="D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</row>
    <row r="60" spans="1:55" ht="15.75" customHeight="1">
      <c r="A60" s="6"/>
      <c r="B60" s="59"/>
      <c r="C60" s="6"/>
      <c r="D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</row>
    <row r="61" spans="3:83" ht="15.75" customHeight="1">
      <c r="C61" s="39"/>
      <c r="D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1"/>
      <c r="T61" s="33"/>
      <c r="U61" s="33"/>
      <c r="V61" s="33"/>
      <c r="W61" s="33"/>
      <c r="X61" s="33"/>
      <c r="Y61" s="33"/>
      <c r="Z61" s="33"/>
      <c r="AA61" s="41"/>
      <c r="AB61" s="33"/>
      <c r="AC61" s="54" t="s">
        <v>14</v>
      </c>
      <c r="AD61" s="33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</row>
    <row r="62" spans="3:83" ht="12.75">
      <c r="C62" s="21"/>
      <c r="D62" s="33"/>
      <c r="I62" s="33"/>
      <c r="J62" s="33"/>
      <c r="K62" s="4"/>
      <c r="L62" s="4"/>
      <c r="M62" s="4"/>
      <c r="N62" s="4"/>
      <c r="O62" s="4"/>
      <c r="P62" s="4"/>
      <c r="Q62" s="22"/>
      <c r="R62" s="4"/>
      <c r="S62" s="22"/>
      <c r="T62" s="4"/>
      <c r="U62" s="4"/>
      <c r="V62" s="4"/>
      <c r="W62" s="4"/>
      <c r="X62" s="4"/>
      <c r="Y62" s="4"/>
      <c r="Z62" s="4"/>
      <c r="AA62" s="22"/>
      <c r="AB62" s="4"/>
      <c r="AC62" s="22"/>
      <c r="AD62" s="4"/>
      <c r="AE62" s="20"/>
      <c r="AF62" s="19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</row>
    <row r="63" spans="35:83" ht="12.75"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</row>
    <row r="64" spans="35:83" ht="12.75"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</row>
    <row r="65" spans="1:83" ht="12.75">
      <c r="A65" s="8"/>
      <c r="B65" s="32"/>
      <c r="C65" s="8"/>
      <c r="D65" s="32"/>
      <c r="I65" s="32"/>
      <c r="J65" s="32"/>
      <c r="K65" s="8"/>
      <c r="L65" s="15"/>
      <c r="M65" s="15"/>
      <c r="N65" s="15"/>
      <c r="O65" s="32"/>
      <c r="P65" s="15"/>
      <c r="Q65" s="8"/>
      <c r="R65" s="15"/>
      <c r="S65" s="8"/>
      <c r="T65" s="15"/>
      <c r="U65" s="15"/>
      <c r="V65" s="15"/>
      <c r="W65" s="15"/>
      <c r="X65" s="15"/>
      <c r="Y65" s="15"/>
      <c r="Z65" s="15"/>
      <c r="AA65" s="8"/>
      <c r="AB65" s="15"/>
      <c r="AC65" s="8"/>
      <c r="AD65" s="15"/>
      <c r="AE65" s="8"/>
      <c r="AF65" s="8"/>
      <c r="AG65" s="8"/>
      <c r="AH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</row>
    <row r="66" spans="1:83" ht="12.75">
      <c r="A66" s="8"/>
      <c r="B66" s="32"/>
      <c r="C66" s="8"/>
      <c r="D66" s="32"/>
      <c r="I66" s="32"/>
      <c r="J66" s="32"/>
      <c r="K66" s="8"/>
      <c r="L66" s="15"/>
      <c r="M66" s="15"/>
      <c r="N66" s="15"/>
      <c r="O66" s="32"/>
      <c r="P66" s="15"/>
      <c r="Q66" s="8"/>
      <c r="R66" s="15"/>
      <c r="S66" s="8"/>
      <c r="T66" s="15"/>
      <c r="U66" s="15"/>
      <c r="V66" s="15"/>
      <c r="W66" s="15"/>
      <c r="X66" s="15"/>
      <c r="Y66" s="15"/>
      <c r="Z66" s="15"/>
      <c r="AA66" s="8"/>
      <c r="AB66" s="15"/>
      <c r="AC66" s="8"/>
      <c r="AD66" s="15"/>
      <c r="AE66" s="8"/>
      <c r="AF66" s="8"/>
      <c r="AG66" s="8"/>
      <c r="AH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</row>
    <row r="67" spans="1:83" ht="12.75">
      <c r="A67" s="8"/>
      <c r="B67" s="32"/>
      <c r="C67" s="8"/>
      <c r="D67" s="32"/>
      <c r="I67" s="32"/>
      <c r="J67" s="32"/>
      <c r="K67" s="8"/>
      <c r="L67" s="15"/>
      <c r="M67" s="15"/>
      <c r="N67" s="15"/>
      <c r="O67" s="32"/>
      <c r="P67" s="15"/>
      <c r="Q67" s="8"/>
      <c r="R67" s="15"/>
      <c r="S67" s="8"/>
      <c r="T67" s="15"/>
      <c r="U67" s="15"/>
      <c r="V67" s="15"/>
      <c r="W67" s="15"/>
      <c r="X67" s="15"/>
      <c r="Y67" s="15"/>
      <c r="Z67" s="15"/>
      <c r="AA67" s="8"/>
      <c r="AB67" s="15"/>
      <c r="AC67" s="8"/>
      <c r="AD67" s="15"/>
      <c r="AE67" s="8"/>
      <c r="AF67" s="8"/>
      <c r="AG67" s="8"/>
      <c r="AH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</row>
    <row r="68" spans="1:83" ht="12.75">
      <c r="A68" s="8"/>
      <c r="B68" s="32"/>
      <c r="C68" s="8"/>
      <c r="D68" s="32"/>
      <c r="I68" s="32"/>
      <c r="J68" s="32"/>
      <c r="K68" s="8"/>
      <c r="L68" s="15"/>
      <c r="M68" s="15"/>
      <c r="N68" s="15"/>
      <c r="O68" s="32"/>
      <c r="P68" s="15"/>
      <c r="Q68" s="8"/>
      <c r="R68" s="15"/>
      <c r="S68" s="8"/>
      <c r="T68" s="15"/>
      <c r="U68" s="15"/>
      <c r="V68" s="15"/>
      <c r="W68" s="15"/>
      <c r="X68" s="15"/>
      <c r="Y68" s="15"/>
      <c r="Z68" s="15"/>
      <c r="AA68" s="8"/>
      <c r="AB68" s="15"/>
      <c r="AC68" s="8"/>
      <c r="AD68" s="15"/>
      <c r="AE68" s="8"/>
      <c r="AF68" s="8"/>
      <c r="AG68" s="8"/>
      <c r="AH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</row>
    <row r="69" spans="1:83" ht="12.75">
      <c r="A69" s="8"/>
      <c r="B69" s="32"/>
      <c r="C69" s="8"/>
      <c r="D69" s="32"/>
      <c r="I69" s="32"/>
      <c r="J69" s="32"/>
      <c r="K69" s="8"/>
      <c r="L69" s="15"/>
      <c r="M69" s="15"/>
      <c r="N69" s="15"/>
      <c r="O69" s="32"/>
      <c r="P69" s="15"/>
      <c r="Q69" s="8"/>
      <c r="R69" s="15"/>
      <c r="S69" s="8"/>
      <c r="T69" s="15"/>
      <c r="U69" s="15"/>
      <c r="V69" s="15"/>
      <c r="W69" s="15"/>
      <c r="X69" s="15"/>
      <c r="Y69" s="15"/>
      <c r="Z69" s="15"/>
      <c r="AA69" s="8"/>
      <c r="AB69" s="15"/>
      <c r="AC69" s="8"/>
      <c r="AD69" s="15"/>
      <c r="AE69" s="8"/>
      <c r="AF69" s="8"/>
      <c r="AG69" s="8"/>
      <c r="AH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</row>
    <row r="70" spans="1:83" ht="12.75">
      <c r="A70" s="8"/>
      <c r="B70" s="32"/>
      <c r="C70" s="8"/>
      <c r="D70" s="32"/>
      <c r="I70" s="32"/>
      <c r="J70" s="32"/>
      <c r="K70" s="8"/>
      <c r="L70" s="15"/>
      <c r="M70" s="15"/>
      <c r="N70" s="15"/>
      <c r="O70" s="32"/>
      <c r="P70" s="15"/>
      <c r="Q70" s="8"/>
      <c r="R70" s="15"/>
      <c r="S70" s="8"/>
      <c r="T70" s="15"/>
      <c r="U70" s="15"/>
      <c r="V70" s="15"/>
      <c r="W70" s="15"/>
      <c r="X70" s="15"/>
      <c r="Y70" s="15"/>
      <c r="Z70" s="15"/>
      <c r="AA70" s="8"/>
      <c r="AB70" s="15"/>
      <c r="AC70" s="8"/>
      <c r="AD70" s="15"/>
      <c r="AE70" s="8"/>
      <c r="AF70" s="8"/>
      <c r="AG70" s="8"/>
      <c r="AH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</row>
    <row r="71" spans="1:83" ht="12.75">
      <c r="A71" s="8"/>
      <c r="B71" s="32"/>
      <c r="C71" s="8"/>
      <c r="D71" s="32"/>
      <c r="I71" s="32"/>
      <c r="J71" s="32"/>
      <c r="K71" s="8"/>
      <c r="L71" s="15"/>
      <c r="M71" s="15"/>
      <c r="N71" s="15"/>
      <c r="O71" s="32"/>
      <c r="P71" s="15"/>
      <c r="Q71" s="8"/>
      <c r="R71" s="15"/>
      <c r="S71" s="8"/>
      <c r="T71" s="15"/>
      <c r="U71" s="15"/>
      <c r="V71" s="15"/>
      <c r="W71" s="15"/>
      <c r="X71" s="15"/>
      <c r="Y71" s="15"/>
      <c r="Z71" s="15"/>
      <c r="AA71" s="8"/>
      <c r="AB71" s="15"/>
      <c r="AC71" s="8"/>
      <c r="AD71" s="15"/>
      <c r="AE71" s="8"/>
      <c r="AF71" s="8"/>
      <c r="AG71" s="8"/>
      <c r="AH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</row>
    <row r="72" spans="1:83" ht="12.75">
      <c r="A72" s="8"/>
      <c r="B72" s="32"/>
      <c r="C72" s="8"/>
      <c r="D72" s="32"/>
      <c r="I72" s="32"/>
      <c r="J72" s="32"/>
      <c r="K72" s="8"/>
      <c r="L72" s="15"/>
      <c r="M72" s="15"/>
      <c r="N72" s="15"/>
      <c r="O72" s="32"/>
      <c r="P72" s="15"/>
      <c r="Q72" s="8"/>
      <c r="R72" s="15"/>
      <c r="S72" s="8"/>
      <c r="T72" s="15"/>
      <c r="U72" s="15"/>
      <c r="V72" s="15"/>
      <c r="W72" s="15"/>
      <c r="X72" s="15"/>
      <c r="Y72" s="15"/>
      <c r="Z72" s="15"/>
      <c r="AA72" s="8"/>
      <c r="AB72" s="15"/>
      <c r="AC72" s="8"/>
      <c r="AD72" s="15"/>
      <c r="AE72" s="8"/>
      <c r="AF72" s="8"/>
      <c r="AG72" s="8"/>
      <c r="AH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</row>
    <row r="73" spans="1:83" ht="12.75">
      <c r="A73" s="8"/>
      <c r="B73" s="32"/>
      <c r="C73" s="8"/>
      <c r="D73" s="32"/>
      <c r="I73" s="32"/>
      <c r="J73" s="32"/>
      <c r="K73" s="8"/>
      <c r="L73" s="15"/>
      <c r="M73" s="15"/>
      <c r="N73" s="15"/>
      <c r="O73" s="32"/>
      <c r="P73" s="15"/>
      <c r="Q73" s="8"/>
      <c r="R73" s="15"/>
      <c r="S73" s="8"/>
      <c r="T73" s="15"/>
      <c r="U73" s="15"/>
      <c r="V73" s="15"/>
      <c r="W73" s="15"/>
      <c r="X73" s="15"/>
      <c r="Y73" s="15"/>
      <c r="Z73" s="15"/>
      <c r="AA73" s="8"/>
      <c r="AB73" s="15"/>
      <c r="AC73" s="8"/>
      <c r="AD73" s="15"/>
      <c r="AE73" s="8"/>
      <c r="AF73" s="8"/>
      <c r="AG73" s="8"/>
      <c r="AH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</row>
    <row r="74" spans="1:83" ht="12.75">
      <c r="A74" s="8"/>
      <c r="B74" s="32"/>
      <c r="C74" s="8"/>
      <c r="D74" s="32"/>
      <c r="I74" s="32"/>
      <c r="J74" s="32"/>
      <c r="K74" s="8"/>
      <c r="L74" s="15"/>
      <c r="M74" s="15"/>
      <c r="N74" s="15"/>
      <c r="O74" s="32"/>
      <c r="P74" s="15"/>
      <c r="Q74" s="8"/>
      <c r="R74" s="15"/>
      <c r="S74" s="8"/>
      <c r="T74" s="15"/>
      <c r="U74" s="15"/>
      <c r="V74" s="15"/>
      <c r="W74" s="15"/>
      <c r="X74" s="15"/>
      <c r="Y74" s="15"/>
      <c r="Z74" s="15"/>
      <c r="AA74" s="8"/>
      <c r="AB74" s="15"/>
      <c r="AC74" s="8"/>
      <c r="AD74" s="15"/>
      <c r="AE74" s="8"/>
      <c r="AF74" s="8"/>
      <c r="AG74" s="8"/>
      <c r="AH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</row>
    <row r="75" spans="1:83" ht="12.75">
      <c r="A75" s="8"/>
      <c r="B75" s="32"/>
      <c r="C75" s="8"/>
      <c r="D75" s="32"/>
      <c r="I75" s="32"/>
      <c r="J75" s="32"/>
      <c r="K75" s="8"/>
      <c r="L75" s="15"/>
      <c r="M75" s="15"/>
      <c r="N75" s="15"/>
      <c r="O75" s="32"/>
      <c r="P75" s="15"/>
      <c r="Q75" s="8"/>
      <c r="R75" s="15"/>
      <c r="S75" s="8"/>
      <c r="T75" s="15"/>
      <c r="U75" s="15"/>
      <c r="V75" s="15"/>
      <c r="W75" s="15"/>
      <c r="X75" s="15"/>
      <c r="Y75" s="15"/>
      <c r="Z75" s="15"/>
      <c r="AA75" s="8"/>
      <c r="AB75" s="15"/>
      <c r="AC75" s="8"/>
      <c r="AD75" s="15"/>
      <c r="AE75" s="8"/>
      <c r="AF75" s="8"/>
      <c r="AG75" s="8"/>
      <c r="AH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</row>
    <row r="76" spans="1:83" ht="12.75">
      <c r="A76" s="8"/>
      <c r="B76" s="32"/>
      <c r="C76" s="8"/>
      <c r="D76" s="32"/>
      <c r="I76" s="32"/>
      <c r="J76" s="32"/>
      <c r="K76" s="8"/>
      <c r="L76" s="15"/>
      <c r="M76" s="15"/>
      <c r="N76" s="15"/>
      <c r="O76" s="32"/>
      <c r="P76" s="15"/>
      <c r="Q76" s="8"/>
      <c r="R76" s="15"/>
      <c r="S76" s="8"/>
      <c r="T76" s="15"/>
      <c r="U76" s="15"/>
      <c r="V76" s="15"/>
      <c r="W76" s="15"/>
      <c r="X76" s="15"/>
      <c r="Y76" s="15"/>
      <c r="Z76" s="15"/>
      <c r="AA76" s="8"/>
      <c r="AB76" s="15"/>
      <c r="AC76" s="8"/>
      <c r="AD76" s="15"/>
      <c r="AE76" s="8"/>
      <c r="AF76" s="8"/>
      <c r="AG76" s="8"/>
      <c r="AH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</row>
    <row r="77" spans="1:83" ht="12.75">
      <c r="A77" s="8"/>
      <c r="B77" s="32"/>
      <c r="C77" s="8"/>
      <c r="D77" s="32"/>
      <c r="I77" s="32"/>
      <c r="J77" s="32"/>
      <c r="K77" s="8"/>
      <c r="L77" s="15"/>
      <c r="M77" s="15"/>
      <c r="N77" s="15"/>
      <c r="O77" s="32"/>
      <c r="P77" s="15"/>
      <c r="Q77" s="8"/>
      <c r="R77" s="15"/>
      <c r="S77" s="8"/>
      <c r="T77" s="15"/>
      <c r="U77" s="15"/>
      <c r="V77" s="15"/>
      <c r="W77" s="15"/>
      <c r="X77" s="15"/>
      <c r="Y77" s="15"/>
      <c r="Z77" s="15"/>
      <c r="AA77" s="8"/>
      <c r="AB77" s="15"/>
      <c r="AC77" s="8"/>
      <c r="AD77" s="15"/>
      <c r="AE77" s="8"/>
      <c r="AF77" s="8"/>
      <c r="AG77" s="8"/>
      <c r="AH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</row>
    <row r="78" spans="1:83" ht="12.75">
      <c r="A78" s="8"/>
      <c r="B78" s="32"/>
      <c r="C78" s="8"/>
      <c r="D78" s="32"/>
      <c r="I78" s="32"/>
      <c r="J78" s="32"/>
      <c r="K78" s="8"/>
      <c r="L78" s="15"/>
      <c r="M78" s="15"/>
      <c r="N78" s="15"/>
      <c r="O78" s="32"/>
      <c r="P78" s="15"/>
      <c r="Q78" s="8"/>
      <c r="R78" s="15"/>
      <c r="S78" s="8"/>
      <c r="T78" s="15"/>
      <c r="U78" s="15"/>
      <c r="V78" s="15"/>
      <c r="W78" s="15"/>
      <c r="X78" s="15"/>
      <c r="Y78" s="15"/>
      <c r="Z78" s="15"/>
      <c r="AA78" s="8"/>
      <c r="AB78" s="15"/>
      <c r="AC78" s="8"/>
      <c r="AD78" s="15"/>
      <c r="AE78" s="8"/>
      <c r="AF78" s="8"/>
      <c r="AG78" s="8"/>
      <c r="AH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</row>
    <row r="79" spans="1:83" ht="12.75">
      <c r="A79" s="8"/>
      <c r="B79" s="32"/>
      <c r="C79" s="8"/>
      <c r="D79" s="32"/>
      <c r="I79" s="32"/>
      <c r="J79" s="32"/>
      <c r="K79" s="8"/>
      <c r="L79" s="15"/>
      <c r="M79" s="15"/>
      <c r="N79" s="15"/>
      <c r="O79" s="32"/>
      <c r="P79" s="15"/>
      <c r="Q79" s="8"/>
      <c r="R79" s="15"/>
      <c r="S79" s="8"/>
      <c r="T79" s="15"/>
      <c r="U79" s="15"/>
      <c r="V79" s="15"/>
      <c r="W79" s="15"/>
      <c r="X79" s="15"/>
      <c r="Y79" s="15"/>
      <c r="Z79" s="15"/>
      <c r="AA79" s="8"/>
      <c r="AB79" s="15"/>
      <c r="AC79" s="8"/>
      <c r="AD79" s="15"/>
      <c r="AE79" s="8"/>
      <c r="AF79" s="8"/>
      <c r="AG79" s="8"/>
      <c r="AH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</row>
    <row r="80" spans="1:83" ht="12.75">
      <c r="A80" s="8"/>
      <c r="B80" s="32"/>
      <c r="C80" s="8"/>
      <c r="D80" s="32"/>
      <c r="I80" s="32"/>
      <c r="J80" s="32"/>
      <c r="K80" s="8"/>
      <c r="L80" s="15"/>
      <c r="M80" s="15"/>
      <c r="N80" s="15"/>
      <c r="O80" s="32"/>
      <c r="P80" s="15"/>
      <c r="Q80" s="8"/>
      <c r="R80" s="15"/>
      <c r="S80" s="8"/>
      <c r="T80" s="15"/>
      <c r="U80" s="15"/>
      <c r="V80" s="15"/>
      <c r="W80" s="15"/>
      <c r="X80" s="15"/>
      <c r="Y80" s="15"/>
      <c r="Z80" s="15"/>
      <c r="AA80" s="8"/>
      <c r="AB80" s="15"/>
      <c r="AC80" s="8"/>
      <c r="AD80" s="15"/>
      <c r="AE80" s="8"/>
      <c r="AF80" s="8"/>
      <c r="AG80" s="8"/>
      <c r="AH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</row>
    <row r="81" spans="1:83" ht="12.75">
      <c r="A81" s="8"/>
      <c r="B81" s="32"/>
      <c r="C81" s="8"/>
      <c r="D81" s="32"/>
      <c r="I81" s="32"/>
      <c r="J81" s="32"/>
      <c r="K81" s="8"/>
      <c r="L81" s="15"/>
      <c r="M81" s="15"/>
      <c r="N81" s="15"/>
      <c r="O81" s="32"/>
      <c r="P81" s="15"/>
      <c r="Q81" s="8"/>
      <c r="R81" s="15"/>
      <c r="S81" s="8"/>
      <c r="T81" s="15"/>
      <c r="U81" s="15"/>
      <c r="V81" s="15"/>
      <c r="W81" s="15"/>
      <c r="X81" s="15"/>
      <c r="Y81" s="15"/>
      <c r="Z81" s="15"/>
      <c r="AA81" s="8"/>
      <c r="AB81" s="15"/>
      <c r="AC81" s="8"/>
      <c r="AD81" s="15"/>
      <c r="AE81" s="8"/>
      <c r="AF81" s="8"/>
      <c r="AG81" s="8"/>
      <c r="AH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</row>
    <row r="82" spans="1:83" ht="12.75">
      <c r="A82" s="8"/>
      <c r="B82" s="32"/>
      <c r="C82" s="8"/>
      <c r="D82" s="32"/>
      <c r="I82" s="32"/>
      <c r="J82" s="32"/>
      <c r="K82" s="8"/>
      <c r="L82" s="15"/>
      <c r="M82" s="15"/>
      <c r="N82" s="15"/>
      <c r="O82" s="32"/>
      <c r="P82" s="15"/>
      <c r="Q82" s="8"/>
      <c r="R82" s="15"/>
      <c r="S82" s="8"/>
      <c r="T82" s="15"/>
      <c r="U82" s="15"/>
      <c r="V82" s="15"/>
      <c r="W82" s="15"/>
      <c r="X82" s="15"/>
      <c r="Y82" s="15"/>
      <c r="Z82" s="15"/>
      <c r="AA82" s="8"/>
      <c r="AB82" s="15"/>
      <c r="AC82" s="8"/>
      <c r="AD82" s="15"/>
      <c r="AE82" s="8"/>
      <c r="AF82" s="8"/>
      <c r="AG82" s="8"/>
      <c r="AH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</row>
    <row r="83" spans="1:83" ht="12.75">
      <c r="A83" s="8"/>
      <c r="B83" s="32"/>
      <c r="C83" s="8"/>
      <c r="D83" s="32"/>
      <c r="I83" s="32"/>
      <c r="J83" s="32"/>
      <c r="K83" s="8"/>
      <c r="L83" s="15"/>
      <c r="M83" s="15"/>
      <c r="N83" s="15"/>
      <c r="O83" s="32"/>
      <c r="P83" s="15"/>
      <c r="Q83" s="8"/>
      <c r="R83" s="15"/>
      <c r="S83" s="8"/>
      <c r="T83" s="15"/>
      <c r="U83" s="15"/>
      <c r="V83" s="15"/>
      <c r="W83" s="15"/>
      <c r="X83" s="15"/>
      <c r="Y83" s="15"/>
      <c r="Z83" s="15"/>
      <c r="AA83" s="8"/>
      <c r="AB83" s="15"/>
      <c r="AC83" s="8"/>
      <c r="AD83" s="15"/>
      <c r="AE83" s="8"/>
      <c r="AF83" s="8"/>
      <c r="AG83" s="8"/>
      <c r="AH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</row>
    <row r="84" spans="1:83" ht="12.75">
      <c r="A84" s="8"/>
      <c r="B84" s="32"/>
      <c r="C84" s="8"/>
      <c r="D84" s="32"/>
      <c r="I84" s="32"/>
      <c r="J84" s="32"/>
      <c r="K84" s="8"/>
      <c r="L84" s="15"/>
      <c r="M84" s="15"/>
      <c r="N84" s="15"/>
      <c r="O84" s="32"/>
      <c r="P84" s="15"/>
      <c r="Q84" s="8"/>
      <c r="R84" s="15"/>
      <c r="S84" s="8"/>
      <c r="T84" s="15"/>
      <c r="U84" s="15"/>
      <c r="V84" s="15"/>
      <c r="W84" s="15"/>
      <c r="X84" s="15"/>
      <c r="Y84" s="15"/>
      <c r="Z84" s="15"/>
      <c r="AA84" s="8"/>
      <c r="AB84" s="15"/>
      <c r="AC84" s="8"/>
      <c r="AD84" s="15"/>
      <c r="AE84" s="8"/>
      <c r="AF84" s="8"/>
      <c r="AG84" s="8"/>
      <c r="AH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</row>
    <row r="85" spans="1:83" ht="12.75">
      <c r="A85" s="8"/>
      <c r="B85" s="32"/>
      <c r="C85" s="8"/>
      <c r="D85" s="32"/>
      <c r="I85" s="32"/>
      <c r="J85" s="32"/>
      <c r="K85" s="8"/>
      <c r="L85" s="15"/>
      <c r="M85" s="15"/>
      <c r="N85" s="15"/>
      <c r="O85" s="32"/>
      <c r="P85" s="15"/>
      <c r="Q85" s="8"/>
      <c r="R85" s="15"/>
      <c r="S85" s="8"/>
      <c r="T85" s="15"/>
      <c r="U85" s="15"/>
      <c r="V85" s="15"/>
      <c r="W85" s="15"/>
      <c r="X85" s="15"/>
      <c r="Y85" s="15"/>
      <c r="Z85" s="15"/>
      <c r="AA85" s="8"/>
      <c r="AB85" s="15"/>
      <c r="AC85" s="8"/>
      <c r="AD85" s="15"/>
      <c r="AE85" s="8"/>
      <c r="AF85" s="8"/>
      <c r="AG85" s="8"/>
      <c r="AH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</row>
    <row r="86" spans="1:83" ht="12.75">
      <c r="A86" s="8"/>
      <c r="B86" s="32"/>
      <c r="C86" s="8"/>
      <c r="D86" s="32"/>
      <c r="I86" s="32"/>
      <c r="J86" s="32"/>
      <c r="K86" s="8"/>
      <c r="L86" s="15"/>
      <c r="M86" s="15"/>
      <c r="N86" s="15"/>
      <c r="O86" s="32"/>
      <c r="P86" s="15"/>
      <c r="Q86" s="8"/>
      <c r="R86" s="15"/>
      <c r="S86" s="8"/>
      <c r="T86" s="15"/>
      <c r="U86" s="15"/>
      <c r="V86" s="15"/>
      <c r="W86" s="15"/>
      <c r="X86" s="15"/>
      <c r="Y86" s="15"/>
      <c r="Z86" s="15"/>
      <c r="AA86" s="8"/>
      <c r="AB86" s="15"/>
      <c r="AC86" s="8"/>
      <c r="AD86" s="15"/>
      <c r="AE86" s="8"/>
      <c r="AF86" s="8"/>
      <c r="AG86" s="8"/>
      <c r="AH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</row>
    <row r="87" spans="1:83" ht="12.75">
      <c r="A87" s="8"/>
      <c r="B87" s="32"/>
      <c r="C87" s="8"/>
      <c r="D87" s="32"/>
      <c r="I87" s="32"/>
      <c r="J87" s="32"/>
      <c r="K87" s="8"/>
      <c r="L87" s="15"/>
      <c r="M87" s="15"/>
      <c r="N87" s="15"/>
      <c r="O87" s="32"/>
      <c r="P87" s="15"/>
      <c r="Q87" s="8"/>
      <c r="R87" s="15"/>
      <c r="S87" s="8"/>
      <c r="T87" s="15"/>
      <c r="U87" s="15"/>
      <c r="V87" s="15"/>
      <c r="W87" s="15"/>
      <c r="X87" s="15"/>
      <c r="Y87" s="15"/>
      <c r="Z87" s="15"/>
      <c r="AA87" s="8"/>
      <c r="AB87" s="15"/>
      <c r="AC87" s="8"/>
      <c r="AD87" s="15"/>
      <c r="AE87" s="8"/>
      <c r="AF87" s="8"/>
      <c r="AG87" s="8"/>
      <c r="AH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</row>
    <row r="88" spans="1:83" ht="12.75">
      <c r="A88" s="8"/>
      <c r="B88" s="32"/>
      <c r="C88" s="8"/>
      <c r="D88" s="32"/>
      <c r="I88" s="32"/>
      <c r="J88" s="32"/>
      <c r="K88" s="8"/>
      <c r="L88" s="15"/>
      <c r="M88" s="15"/>
      <c r="N88" s="15"/>
      <c r="O88" s="32"/>
      <c r="P88" s="15"/>
      <c r="Q88" s="8"/>
      <c r="R88" s="15"/>
      <c r="S88" s="8"/>
      <c r="T88" s="15"/>
      <c r="U88" s="15"/>
      <c r="V88" s="15"/>
      <c r="W88" s="15"/>
      <c r="X88" s="15"/>
      <c r="Y88" s="15"/>
      <c r="Z88" s="15"/>
      <c r="AA88" s="8"/>
      <c r="AB88" s="15"/>
      <c r="AC88" s="8"/>
      <c r="AD88" s="15"/>
      <c r="AE88" s="8"/>
      <c r="AF88" s="8"/>
      <c r="AG88" s="8"/>
      <c r="AH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</row>
    <row r="89" spans="1:83" ht="12.75">
      <c r="A89" s="8"/>
      <c r="B89" s="32"/>
      <c r="C89" s="8"/>
      <c r="D89" s="32"/>
      <c r="I89" s="32"/>
      <c r="J89" s="32"/>
      <c r="K89" s="8"/>
      <c r="L89" s="15"/>
      <c r="M89" s="15"/>
      <c r="N89" s="15"/>
      <c r="O89" s="32"/>
      <c r="P89" s="15"/>
      <c r="Q89" s="8"/>
      <c r="R89" s="15"/>
      <c r="S89" s="8"/>
      <c r="T89" s="15"/>
      <c r="U89" s="15"/>
      <c r="V89" s="15"/>
      <c r="W89" s="15"/>
      <c r="X89" s="15"/>
      <c r="Y89" s="15"/>
      <c r="Z89" s="15"/>
      <c r="AA89" s="8"/>
      <c r="AB89" s="15"/>
      <c r="AC89" s="8"/>
      <c r="AD89" s="15"/>
      <c r="AE89" s="8"/>
      <c r="AF89" s="8"/>
      <c r="AG89" s="8"/>
      <c r="AH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</row>
    <row r="90" spans="1:83" ht="12.75">
      <c r="A90" s="8"/>
      <c r="B90" s="32"/>
      <c r="C90" s="8"/>
      <c r="D90" s="32"/>
      <c r="I90" s="32"/>
      <c r="J90" s="32"/>
      <c r="K90" s="8"/>
      <c r="L90" s="15"/>
      <c r="M90" s="15"/>
      <c r="N90" s="15"/>
      <c r="O90" s="32"/>
      <c r="P90" s="15"/>
      <c r="Q90" s="8"/>
      <c r="R90" s="15"/>
      <c r="S90" s="8"/>
      <c r="T90" s="15"/>
      <c r="U90" s="15"/>
      <c r="V90" s="15"/>
      <c r="W90" s="15"/>
      <c r="X90" s="15"/>
      <c r="Y90" s="15"/>
      <c r="Z90" s="15"/>
      <c r="AA90" s="8"/>
      <c r="AB90" s="15"/>
      <c r="AC90" s="8"/>
      <c r="AD90" s="15"/>
      <c r="AE90" s="8"/>
      <c r="AF90" s="8"/>
      <c r="AG90" s="8"/>
      <c r="AH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</row>
    <row r="91" spans="1:83" ht="12.75">
      <c r="A91" s="8"/>
      <c r="B91" s="32"/>
      <c r="C91" s="8"/>
      <c r="D91" s="32"/>
      <c r="I91" s="32"/>
      <c r="J91" s="32"/>
      <c r="K91" s="8"/>
      <c r="L91" s="15"/>
      <c r="M91" s="15"/>
      <c r="N91" s="15"/>
      <c r="O91" s="32"/>
      <c r="P91" s="15"/>
      <c r="Q91" s="8"/>
      <c r="R91" s="15"/>
      <c r="S91" s="8"/>
      <c r="T91" s="15"/>
      <c r="U91" s="15"/>
      <c r="V91" s="15"/>
      <c r="W91" s="15"/>
      <c r="X91" s="15"/>
      <c r="Y91" s="15"/>
      <c r="Z91" s="15"/>
      <c r="AA91" s="8"/>
      <c r="AB91" s="15"/>
      <c r="AC91" s="8"/>
      <c r="AD91" s="15"/>
      <c r="AE91" s="8"/>
      <c r="AF91" s="8"/>
      <c r="AG91" s="8"/>
      <c r="AH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</row>
    <row r="92" spans="1:83" ht="12.75">
      <c r="A92" s="8"/>
      <c r="B92" s="32"/>
      <c r="C92" s="8"/>
      <c r="D92" s="32"/>
      <c r="I92" s="32"/>
      <c r="J92" s="32"/>
      <c r="K92" s="8"/>
      <c r="L92" s="15"/>
      <c r="M92" s="15"/>
      <c r="N92" s="15"/>
      <c r="O92" s="32"/>
      <c r="P92" s="15"/>
      <c r="Q92" s="8"/>
      <c r="R92" s="15"/>
      <c r="S92" s="8"/>
      <c r="T92" s="15"/>
      <c r="U92" s="15"/>
      <c r="V92" s="15"/>
      <c r="W92" s="15"/>
      <c r="X92" s="15"/>
      <c r="Y92" s="15"/>
      <c r="Z92" s="15"/>
      <c r="AA92" s="8"/>
      <c r="AB92" s="15"/>
      <c r="AC92" s="8"/>
      <c r="AD92" s="15"/>
      <c r="AE92" s="8"/>
      <c r="AF92" s="8"/>
      <c r="AG92" s="8"/>
      <c r="AH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</row>
    <row r="93" spans="1:83" ht="12.75">
      <c r="A93" s="8"/>
      <c r="B93" s="32"/>
      <c r="C93" s="8"/>
      <c r="D93" s="32"/>
      <c r="I93" s="32"/>
      <c r="J93" s="32"/>
      <c r="K93" s="8"/>
      <c r="L93" s="15"/>
      <c r="M93" s="15"/>
      <c r="N93" s="15"/>
      <c r="O93" s="32"/>
      <c r="P93" s="15"/>
      <c r="Q93" s="8"/>
      <c r="R93" s="15"/>
      <c r="S93" s="8"/>
      <c r="T93" s="15"/>
      <c r="U93" s="15"/>
      <c r="V93" s="15"/>
      <c r="W93" s="15"/>
      <c r="X93" s="15"/>
      <c r="Y93" s="15"/>
      <c r="Z93" s="15"/>
      <c r="AA93" s="8"/>
      <c r="AB93" s="15"/>
      <c r="AC93" s="8"/>
      <c r="AD93" s="15"/>
      <c r="AE93" s="8"/>
      <c r="AF93" s="8"/>
      <c r="AG93" s="8"/>
      <c r="AH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</row>
    <row r="94" spans="1:83" ht="12.75">
      <c r="A94" s="8"/>
      <c r="B94" s="32"/>
      <c r="C94" s="8"/>
      <c r="D94" s="32"/>
      <c r="I94" s="32"/>
      <c r="J94" s="32"/>
      <c r="K94" s="8"/>
      <c r="L94" s="15"/>
      <c r="M94" s="15"/>
      <c r="N94" s="15"/>
      <c r="O94" s="32"/>
      <c r="P94" s="15"/>
      <c r="Q94" s="8"/>
      <c r="R94" s="15"/>
      <c r="S94" s="8"/>
      <c r="T94" s="15"/>
      <c r="U94" s="15"/>
      <c r="V94" s="15"/>
      <c r="W94" s="15"/>
      <c r="X94" s="15"/>
      <c r="Y94" s="15"/>
      <c r="Z94" s="15"/>
      <c r="AA94" s="8"/>
      <c r="AB94" s="15"/>
      <c r="AC94" s="8"/>
      <c r="AD94" s="15"/>
      <c r="AE94" s="8"/>
      <c r="AF94" s="8"/>
      <c r="AG94" s="8"/>
      <c r="AH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</row>
    <row r="95" spans="1:83" ht="12.75">
      <c r="A95" s="8"/>
      <c r="B95" s="32"/>
      <c r="C95" s="8"/>
      <c r="D95" s="32"/>
      <c r="I95" s="32"/>
      <c r="J95" s="32"/>
      <c r="K95" s="8"/>
      <c r="L95" s="15"/>
      <c r="M95" s="15"/>
      <c r="N95" s="15"/>
      <c r="O95" s="32"/>
      <c r="P95" s="15"/>
      <c r="Q95" s="8"/>
      <c r="R95" s="15"/>
      <c r="S95" s="8"/>
      <c r="T95" s="15"/>
      <c r="U95" s="15"/>
      <c r="V95" s="15"/>
      <c r="W95" s="15"/>
      <c r="X95" s="15"/>
      <c r="Y95" s="15"/>
      <c r="Z95" s="15"/>
      <c r="AA95" s="8"/>
      <c r="AB95" s="15"/>
      <c r="AC95" s="8"/>
      <c r="AD95" s="15"/>
      <c r="AE95" s="8"/>
      <c r="AF95" s="8"/>
      <c r="AG95" s="8"/>
      <c r="AH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</row>
    <row r="96" spans="1:83" ht="12.75">
      <c r="A96" s="8"/>
      <c r="B96" s="32"/>
      <c r="C96" s="8"/>
      <c r="D96" s="32"/>
      <c r="I96" s="32"/>
      <c r="J96" s="32"/>
      <c r="K96" s="8"/>
      <c r="L96" s="15"/>
      <c r="M96" s="15"/>
      <c r="N96" s="15"/>
      <c r="O96" s="32"/>
      <c r="P96" s="15"/>
      <c r="Q96" s="8"/>
      <c r="R96" s="15"/>
      <c r="S96" s="8"/>
      <c r="T96" s="15"/>
      <c r="U96" s="15"/>
      <c r="V96" s="15"/>
      <c r="W96" s="15"/>
      <c r="X96" s="15"/>
      <c r="Y96" s="15"/>
      <c r="Z96" s="15"/>
      <c r="AA96" s="8"/>
      <c r="AB96" s="15"/>
      <c r="AC96" s="8"/>
      <c r="AD96" s="15"/>
      <c r="AE96" s="8"/>
      <c r="AF96" s="8"/>
      <c r="AG96" s="8"/>
      <c r="AH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</row>
    <row r="97" spans="1:83" ht="12.75">
      <c r="A97" s="8"/>
      <c r="B97" s="32"/>
      <c r="C97" s="8"/>
      <c r="D97" s="32"/>
      <c r="I97" s="32"/>
      <c r="J97" s="32"/>
      <c r="K97" s="8"/>
      <c r="L97" s="15"/>
      <c r="M97" s="15"/>
      <c r="N97" s="15"/>
      <c r="O97" s="32"/>
      <c r="P97" s="15"/>
      <c r="Q97" s="8"/>
      <c r="R97" s="15"/>
      <c r="S97" s="8"/>
      <c r="T97" s="15"/>
      <c r="U97" s="15"/>
      <c r="V97" s="15"/>
      <c r="W97" s="15"/>
      <c r="X97" s="15"/>
      <c r="Y97" s="15"/>
      <c r="Z97" s="15"/>
      <c r="AA97" s="8"/>
      <c r="AB97" s="15"/>
      <c r="AC97" s="8"/>
      <c r="AD97" s="15"/>
      <c r="AE97" s="8"/>
      <c r="AF97" s="8"/>
      <c r="AG97" s="8"/>
      <c r="AH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</row>
    <row r="98" spans="1:83" ht="12.75">
      <c r="A98" s="8"/>
      <c r="B98" s="32"/>
      <c r="C98" s="8"/>
      <c r="D98" s="32"/>
      <c r="I98" s="32"/>
      <c r="J98" s="32"/>
      <c r="K98" s="8"/>
      <c r="L98" s="15"/>
      <c r="M98" s="15"/>
      <c r="N98" s="15"/>
      <c r="O98" s="32"/>
      <c r="P98" s="15"/>
      <c r="Q98" s="8"/>
      <c r="R98" s="15"/>
      <c r="S98" s="8"/>
      <c r="T98" s="15"/>
      <c r="U98" s="15"/>
      <c r="V98" s="15"/>
      <c r="W98" s="15"/>
      <c r="X98" s="15"/>
      <c r="Y98" s="15"/>
      <c r="Z98" s="15"/>
      <c r="AA98" s="8"/>
      <c r="AB98" s="15"/>
      <c r="AC98" s="8"/>
      <c r="AD98" s="15"/>
      <c r="AE98" s="8"/>
      <c r="AF98" s="8"/>
      <c r="AG98" s="8"/>
      <c r="AH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</row>
    <row r="99" spans="1:83" ht="12.75">
      <c r="A99" s="8"/>
      <c r="B99" s="32"/>
      <c r="C99" s="8"/>
      <c r="D99" s="32"/>
      <c r="I99" s="32"/>
      <c r="J99" s="32"/>
      <c r="K99" s="8"/>
      <c r="L99" s="15"/>
      <c r="M99" s="15"/>
      <c r="N99" s="15"/>
      <c r="O99" s="32"/>
      <c r="P99" s="15"/>
      <c r="Q99" s="8"/>
      <c r="R99" s="15"/>
      <c r="S99" s="8"/>
      <c r="T99" s="15"/>
      <c r="U99" s="15"/>
      <c r="V99" s="15"/>
      <c r="W99" s="15"/>
      <c r="X99" s="15"/>
      <c r="Y99" s="15"/>
      <c r="Z99" s="15"/>
      <c r="AA99" s="8"/>
      <c r="AB99" s="15"/>
      <c r="AC99" s="8"/>
      <c r="AD99" s="15"/>
      <c r="AE99" s="8"/>
      <c r="AF99" s="8"/>
      <c r="AG99" s="8"/>
      <c r="AH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</row>
    <row r="100" spans="1:83" ht="12.75">
      <c r="A100" s="8"/>
      <c r="B100" s="32"/>
      <c r="C100" s="8"/>
      <c r="D100" s="32"/>
      <c r="I100" s="32"/>
      <c r="J100" s="32"/>
      <c r="K100" s="8"/>
      <c r="L100" s="15"/>
      <c r="M100" s="15"/>
      <c r="N100" s="15"/>
      <c r="O100" s="32"/>
      <c r="P100" s="15"/>
      <c r="Q100" s="8"/>
      <c r="R100" s="15"/>
      <c r="S100" s="8"/>
      <c r="T100" s="15"/>
      <c r="U100" s="15"/>
      <c r="V100" s="15"/>
      <c r="W100" s="15"/>
      <c r="X100" s="15"/>
      <c r="Y100" s="15"/>
      <c r="Z100" s="15"/>
      <c r="AA100" s="8"/>
      <c r="AB100" s="15"/>
      <c r="AC100" s="8"/>
      <c r="AD100" s="15"/>
      <c r="AE100" s="8"/>
      <c r="AF100" s="8"/>
      <c r="AG100" s="8"/>
      <c r="AH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</row>
    <row r="101" spans="1:83" ht="12.75">
      <c r="A101" s="8"/>
      <c r="B101" s="32"/>
      <c r="C101" s="8"/>
      <c r="D101" s="32"/>
      <c r="I101" s="32"/>
      <c r="J101" s="32"/>
      <c r="K101" s="8"/>
      <c r="L101" s="15"/>
      <c r="M101" s="15"/>
      <c r="N101" s="15"/>
      <c r="O101" s="32"/>
      <c r="P101" s="15"/>
      <c r="Q101" s="8"/>
      <c r="R101" s="15"/>
      <c r="S101" s="8"/>
      <c r="T101" s="15"/>
      <c r="U101" s="15"/>
      <c r="V101" s="15"/>
      <c r="W101" s="15"/>
      <c r="X101" s="15"/>
      <c r="Y101" s="15"/>
      <c r="Z101" s="15"/>
      <c r="AA101" s="8"/>
      <c r="AB101" s="15"/>
      <c r="AC101" s="8"/>
      <c r="AD101" s="15"/>
      <c r="AE101" s="8"/>
      <c r="AF101" s="8"/>
      <c r="AG101" s="8"/>
      <c r="AH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</row>
    <row r="102" spans="1:83" ht="12.75">
      <c r="A102" s="8"/>
      <c r="B102" s="32"/>
      <c r="C102" s="8"/>
      <c r="D102" s="32"/>
      <c r="I102" s="32"/>
      <c r="J102" s="32"/>
      <c r="K102" s="8"/>
      <c r="L102" s="15"/>
      <c r="M102" s="15"/>
      <c r="N102" s="15"/>
      <c r="O102" s="32"/>
      <c r="P102" s="15"/>
      <c r="Q102" s="8"/>
      <c r="R102" s="15"/>
      <c r="S102" s="8"/>
      <c r="T102" s="15"/>
      <c r="U102" s="15"/>
      <c r="V102" s="15"/>
      <c r="W102" s="15"/>
      <c r="X102" s="15"/>
      <c r="Y102" s="15"/>
      <c r="Z102" s="15"/>
      <c r="AA102" s="8"/>
      <c r="AB102" s="15"/>
      <c r="AC102" s="8"/>
      <c r="AD102" s="15"/>
      <c r="AE102" s="8"/>
      <c r="AF102" s="8"/>
      <c r="AG102" s="8"/>
      <c r="AH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</row>
    <row r="103" spans="1:83" ht="12.75">
      <c r="A103" s="8"/>
      <c r="B103" s="32"/>
      <c r="C103" s="8"/>
      <c r="D103" s="32"/>
      <c r="I103" s="32"/>
      <c r="J103" s="32"/>
      <c r="K103" s="8"/>
      <c r="L103" s="15"/>
      <c r="M103" s="15"/>
      <c r="N103" s="15"/>
      <c r="O103" s="32"/>
      <c r="P103" s="15"/>
      <c r="Q103" s="8"/>
      <c r="R103" s="15"/>
      <c r="S103" s="8"/>
      <c r="T103" s="15"/>
      <c r="U103" s="15"/>
      <c r="V103" s="15"/>
      <c r="W103" s="15"/>
      <c r="X103" s="15"/>
      <c r="Y103" s="15"/>
      <c r="Z103" s="15"/>
      <c r="AA103" s="8"/>
      <c r="AB103" s="15"/>
      <c r="AC103" s="8"/>
      <c r="AD103" s="15"/>
      <c r="AE103" s="8"/>
      <c r="AF103" s="8"/>
      <c r="AG103" s="8"/>
      <c r="AH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</row>
    <row r="104" spans="1:83" ht="12.75">
      <c r="A104" s="8"/>
      <c r="B104" s="32"/>
      <c r="C104" s="8"/>
      <c r="D104" s="32"/>
      <c r="I104" s="32"/>
      <c r="J104" s="32"/>
      <c r="K104" s="8"/>
      <c r="L104" s="15"/>
      <c r="M104" s="15"/>
      <c r="N104" s="15"/>
      <c r="O104" s="32"/>
      <c r="P104" s="15"/>
      <c r="Q104" s="8"/>
      <c r="R104" s="15"/>
      <c r="S104" s="8"/>
      <c r="T104" s="15"/>
      <c r="U104" s="15"/>
      <c r="V104" s="15"/>
      <c r="W104" s="15"/>
      <c r="X104" s="15"/>
      <c r="Y104" s="15"/>
      <c r="Z104" s="15"/>
      <c r="AA104" s="8"/>
      <c r="AB104" s="15"/>
      <c r="AC104" s="8"/>
      <c r="AD104" s="15"/>
      <c r="AE104" s="8"/>
      <c r="AF104" s="8"/>
      <c r="AG104" s="8"/>
      <c r="AH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</row>
    <row r="105" spans="1:83" ht="12.75">
      <c r="A105" s="8"/>
      <c r="B105" s="32"/>
      <c r="C105" s="8"/>
      <c r="D105" s="32"/>
      <c r="I105" s="32"/>
      <c r="J105" s="32"/>
      <c r="K105" s="8"/>
      <c r="L105" s="15"/>
      <c r="M105" s="15"/>
      <c r="N105" s="15"/>
      <c r="O105" s="32"/>
      <c r="P105" s="15"/>
      <c r="Q105" s="8"/>
      <c r="R105" s="15"/>
      <c r="S105" s="8"/>
      <c r="T105" s="15"/>
      <c r="U105" s="15"/>
      <c r="V105" s="15"/>
      <c r="W105" s="15"/>
      <c r="X105" s="15"/>
      <c r="Y105" s="15"/>
      <c r="Z105" s="15"/>
      <c r="AA105" s="8"/>
      <c r="AB105" s="15"/>
      <c r="AC105" s="8"/>
      <c r="AD105" s="15"/>
      <c r="AE105" s="8"/>
      <c r="AF105" s="8"/>
      <c r="AG105" s="8"/>
      <c r="AH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</row>
    <row r="106" spans="1:83" ht="12.75">
      <c r="A106" s="8"/>
      <c r="B106" s="32"/>
      <c r="C106" s="8"/>
      <c r="D106" s="32"/>
      <c r="I106" s="32"/>
      <c r="J106" s="32"/>
      <c r="K106" s="8"/>
      <c r="L106" s="15"/>
      <c r="M106" s="15"/>
      <c r="N106" s="15"/>
      <c r="O106" s="32"/>
      <c r="P106" s="15"/>
      <c r="Q106" s="8"/>
      <c r="R106" s="15"/>
      <c r="S106" s="8"/>
      <c r="T106" s="15"/>
      <c r="U106" s="15"/>
      <c r="V106" s="15"/>
      <c r="W106" s="15"/>
      <c r="X106" s="15"/>
      <c r="Y106" s="15"/>
      <c r="Z106" s="15"/>
      <c r="AA106" s="8"/>
      <c r="AB106" s="15"/>
      <c r="AC106" s="8"/>
      <c r="AD106" s="15"/>
      <c r="AE106" s="8"/>
      <c r="AF106" s="8"/>
      <c r="AG106" s="8"/>
      <c r="AH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</row>
    <row r="107" spans="1:83" ht="12.75">
      <c r="A107" s="8"/>
      <c r="B107" s="32"/>
      <c r="C107" s="8"/>
      <c r="D107" s="32"/>
      <c r="I107" s="32"/>
      <c r="J107" s="32"/>
      <c r="K107" s="8"/>
      <c r="L107" s="15"/>
      <c r="M107" s="15"/>
      <c r="N107" s="15"/>
      <c r="O107" s="32"/>
      <c r="P107" s="15"/>
      <c r="Q107" s="8"/>
      <c r="R107" s="15"/>
      <c r="S107" s="8"/>
      <c r="T107" s="15"/>
      <c r="U107" s="15"/>
      <c r="V107" s="15"/>
      <c r="W107" s="15"/>
      <c r="X107" s="15"/>
      <c r="Y107" s="15"/>
      <c r="Z107" s="15"/>
      <c r="AA107" s="8"/>
      <c r="AB107" s="15"/>
      <c r="AC107" s="8"/>
      <c r="AD107" s="15"/>
      <c r="AE107" s="8"/>
      <c r="AF107" s="8"/>
      <c r="AG107" s="8"/>
      <c r="AH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</row>
    <row r="108" spans="1:83" ht="12.75">
      <c r="A108" s="8"/>
      <c r="B108" s="32"/>
      <c r="C108" s="8"/>
      <c r="D108" s="32"/>
      <c r="I108" s="32"/>
      <c r="J108" s="32"/>
      <c r="K108" s="8"/>
      <c r="L108" s="15"/>
      <c r="M108" s="15"/>
      <c r="N108" s="15"/>
      <c r="O108" s="32"/>
      <c r="P108" s="15"/>
      <c r="Q108" s="8"/>
      <c r="R108" s="15"/>
      <c r="S108" s="8"/>
      <c r="T108" s="15"/>
      <c r="U108" s="15"/>
      <c r="V108" s="15"/>
      <c r="W108" s="15"/>
      <c r="X108" s="15"/>
      <c r="Y108" s="15"/>
      <c r="Z108" s="15"/>
      <c r="AA108" s="8"/>
      <c r="AB108" s="15"/>
      <c r="AC108" s="8"/>
      <c r="AD108" s="15"/>
      <c r="AE108" s="8"/>
      <c r="AF108" s="8"/>
      <c r="AG108" s="8"/>
      <c r="AH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</row>
    <row r="109" spans="1:83" ht="12.75">
      <c r="A109" s="8"/>
      <c r="B109" s="32"/>
      <c r="C109" s="8"/>
      <c r="D109" s="32"/>
      <c r="I109" s="32"/>
      <c r="J109" s="32"/>
      <c r="K109" s="8"/>
      <c r="L109" s="15"/>
      <c r="M109" s="15"/>
      <c r="N109" s="15"/>
      <c r="O109" s="32"/>
      <c r="P109" s="15"/>
      <c r="Q109" s="8"/>
      <c r="R109" s="15"/>
      <c r="S109" s="8"/>
      <c r="T109" s="15"/>
      <c r="U109" s="15"/>
      <c r="V109" s="15"/>
      <c r="W109" s="15"/>
      <c r="X109" s="15"/>
      <c r="Y109" s="15"/>
      <c r="Z109" s="15"/>
      <c r="AA109" s="8"/>
      <c r="AB109" s="15"/>
      <c r="AC109" s="8"/>
      <c r="AD109" s="15"/>
      <c r="AE109" s="8"/>
      <c r="AF109" s="8"/>
      <c r="AG109" s="8"/>
      <c r="AH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</row>
    <row r="110" spans="1:83" ht="12.75">
      <c r="A110" s="8"/>
      <c r="B110" s="32"/>
      <c r="C110" s="8"/>
      <c r="D110" s="32"/>
      <c r="I110" s="32"/>
      <c r="J110" s="32"/>
      <c r="K110" s="8"/>
      <c r="L110" s="15"/>
      <c r="M110" s="15"/>
      <c r="N110" s="15"/>
      <c r="O110" s="32"/>
      <c r="P110" s="15"/>
      <c r="Q110" s="8"/>
      <c r="R110" s="15"/>
      <c r="S110" s="8"/>
      <c r="T110" s="15"/>
      <c r="U110" s="15"/>
      <c r="V110" s="15"/>
      <c r="W110" s="15"/>
      <c r="X110" s="15"/>
      <c r="Y110" s="15"/>
      <c r="Z110" s="15"/>
      <c r="AA110" s="8"/>
      <c r="AB110" s="15"/>
      <c r="AC110" s="8"/>
      <c r="AD110" s="15"/>
      <c r="AE110" s="8"/>
      <c r="AF110" s="8"/>
      <c r="AG110" s="8"/>
      <c r="AH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</row>
    <row r="111" spans="1:83" ht="12.75">
      <c r="A111" s="8"/>
      <c r="B111" s="32"/>
      <c r="C111" s="8"/>
      <c r="D111" s="32"/>
      <c r="I111" s="32"/>
      <c r="J111" s="32"/>
      <c r="K111" s="8"/>
      <c r="L111" s="15"/>
      <c r="M111" s="15"/>
      <c r="N111" s="15"/>
      <c r="O111" s="32"/>
      <c r="P111" s="15"/>
      <c r="Q111" s="8"/>
      <c r="R111" s="15"/>
      <c r="S111" s="8"/>
      <c r="T111" s="15"/>
      <c r="U111" s="15"/>
      <c r="V111" s="15"/>
      <c r="W111" s="15"/>
      <c r="X111" s="15"/>
      <c r="Y111" s="15"/>
      <c r="Z111" s="15"/>
      <c r="AA111" s="8"/>
      <c r="AB111" s="15"/>
      <c r="AC111" s="8"/>
      <c r="AD111" s="15"/>
      <c r="AE111" s="8"/>
      <c r="AF111" s="8"/>
      <c r="AG111" s="8"/>
      <c r="AH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</row>
    <row r="112" spans="1:83" ht="12.75">
      <c r="A112" s="8"/>
      <c r="B112" s="32"/>
      <c r="C112" s="8"/>
      <c r="D112" s="32"/>
      <c r="I112" s="32"/>
      <c r="J112" s="32"/>
      <c r="K112" s="8"/>
      <c r="L112" s="15"/>
      <c r="M112" s="15"/>
      <c r="N112" s="15"/>
      <c r="O112" s="32"/>
      <c r="P112" s="15"/>
      <c r="Q112" s="8"/>
      <c r="R112" s="15"/>
      <c r="S112" s="8"/>
      <c r="T112" s="15"/>
      <c r="U112" s="15"/>
      <c r="V112" s="15"/>
      <c r="W112" s="15"/>
      <c r="X112" s="15"/>
      <c r="Y112" s="15"/>
      <c r="Z112" s="15"/>
      <c r="AA112" s="8"/>
      <c r="AB112" s="15"/>
      <c r="AC112" s="8"/>
      <c r="AD112" s="15"/>
      <c r="AE112" s="8"/>
      <c r="AF112" s="8"/>
      <c r="AG112" s="8"/>
      <c r="AH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</row>
    <row r="113" spans="1:83" ht="12.75">
      <c r="A113" s="8"/>
      <c r="B113" s="32"/>
      <c r="C113" s="8"/>
      <c r="D113" s="32"/>
      <c r="I113" s="32"/>
      <c r="J113" s="32"/>
      <c r="K113" s="8"/>
      <c r="L113" s="15"/>
      <c r="M113" s="15"/>
      <c r="N113" s="15"/>
      <c r="O113" s="32"/>
      <c r="P113" s="15"/>
      <c r="Q113" s="8"/>
      <c r="R113" s="15"/>
      <c r="S113" s="8"/>
      <c r="T113" s="15"/>
      <c r="U113" s="15"/>
      <c r="V113" s="15"/>
      <c r="W113" s="15"/>
      <c r="X113" s="15"/>
      <c r="Y113" s="15"/>
      <c r="Z113" s="15"/>
      <c r="AA113" s="8"/>
      <c r="AB113" s="15"/>
      <c r="AC113" s="8"/>
      <c r="AD113" s="15"/>
      <c r="AE113" s="8"/>
      <c r="AF113" s="8"/>
      <c r="AG113" s="8"/>
      <c r="AH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</row>
    <row r="114" spans="1:83" ht="12.75">
      <c r="A114" s="8"/>
      <c r="B114" s="32"/>
      <c r="C114" s="8"/>
      <c r="D114" s="32"/>
      <c r="I114" s="32"/>
      <c r="J114" s="32"/>
      <c r="K114" s="8"/>
      <c r="L114" s="15"/>
      <c r="M114" s="15"/>
      <c r="N114" s="15"/>
      <c r="O114" s="32"/>
      <c r="P114" s="15"/>
      <c r="Q114" s="8"/>
      <c r="R114" s="15"/>
      <c r="S114" s="8"/>
      <c r="T114" s="15"/>
      <c r="U114" s="15"/>
      <c r="V114" s="15"/>
      <c r="W114" s="15"/>
      <c r="X114" s="15"/>
      <c r="Y114" s="15"/>
      <c r="Z114" s="15"/>
      <c r="AA114" s="8"/>
      <c r="AB114" s="15"/>
      <c r="AC114" s="8"/>
      <c r="AD114" s="15"/>
      <c r="AE114" s="8"/>
      <c r="AF114" s="8"/>
      <c r="AG114" s="8"/>
      <c r="AH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</row>
    <row r="115" spans="1:83" ht="12.75">
      <c r="A115" s="8"/>
      <c r="B115" s="32"/>
      <c r="C115" s="8"/>
      <c r="D115" s="32"/>
      <c r="I115" s="32"/>
      <c r="J115" s="32"/>
      <c r="K115" s="8"/>
      <c r="L115" s="15"/>
      <c r="M115" s="15"/>
      <c r="N115" s="15"/>
      <c r="O115" s="32"/>
      <c r="P115" s="15"/>
      <c r="Q115" s="8"/>
      <c r="R115" s="15"/>
      <c r="S115" s="8"/>
      <c r="T115" s="15"/>
      <c r="U115" s="15"/>
      <c r="V115" s="15"/>
      <c r="W115" s="15"/>
      <c r="X115" s="15"/>
      <c r="Y115" s="15"/>
      <c r="Z115" s="15"/>
      <c r="AA115" s="8"/>
      <c r="AB115" s="15"/>
      <c r="AC115" s="8"/>
      <c r="AD115" s="15"/>
      <c r="AE115" s="8"/>
      <c r="AF115" s="8"/>
      <c r="AG115" s="8"/>
      <c r="AH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</row>
    <row r="116" spans="1:83" ht="12.75">
      <c r="A116" s="8"/>
      <c r="B116" s="32"/>
      <c r="C116" s="8"/>
      <c r="D116" s="32"/>
      <c r="I116" s="32"/>
      <c r="J116" s="32"/>
      <c r="K116" s="8"/>
      <c r="L116" s="15"/>
      <c r="M116" s="15"/>
      <c r="N116" s="15"/>
      <c r="O116" s="32"/>
      <c r="P116" s="15"/>
      <c r="Q116" s="8"/>
      <c r="R116" s="15"/>
      <c r="S116" s="8"/>
      <c r="T116" s="15"/>
      <c r="U116" s="15"/>
      <c r="V116" s="15"/>
      <c r="W116" s="15"/>
      <c r="X116" s="15"/>
      <c r="Y116" s="15"/>
      <c r="Z116" s="15"/>
      <c r="AA116" s="8"/>
      <c r="AB116" s="15"/>
      <c r="AC116" s="8"/>
      <c r="AD116" s="15"/>
      <c r="AE116" s="8"/>
      <c r="AF116" s="8"/>
      <c r="AG116" s="8"/>
      <c r="AH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</row>
    <row r="117" spans="1:83" ht="12.75">
      <c r="A117" s="8"/>
      <c r="B117" s="32"/>
      <c r="C117" s="8"/>
      <c r="D117" s="32"/>
      <c r="I117" s="32"/>
      <c r="J117" s="32"/>
      <c r="K117" s="8"/>
      <c r="L117" s="15"/>
      <c r="M117" s="15"/>
      <c r="N117" s="15"/>
      <c r="O117" s="32"/>
      <c r="P117" s="15"/>
      <c r="Q117" s="8"/>
      <c r="R117" s="15"/>
      <c r="S117" s="8"/>
      <c r="T117" s="15"/>
      <c r="U117" s="15"/>
      <c r="V117" s="15"/>
      <c r="W117" s="15"/>
      <c r="X117" s="15"/>
      <c r="Y117" s="15"/>
      <c r="Z117" s="15"/>
      <c r="AA117" s="8"/>
      <c r="AB117" s="15"/>
      <c r="AC117" s="8"/>
      <c r="AD117" s="15"/>
      <c r="AE117" s="8"/>
      <c r="AF117" s="8"/>
      <c r="AG117" s="8"/>
      <c r="AH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</row>
    <row r="118" spans="1:83" ht="12.75">
      <c r="A118" s="8"/>
      <c r="B118" s="32"/>
      <c r="C118" s="8"/>
      <c r="D118" s="32"/>
      <c r="I118" s="32"/>
      <c r="J118" s="32"/>
      <c r="K118" s="8"/>
      <c r="L118" s="15"/>
      <c r="M118" s="15"/>
      <c r="N118" s="15"/>
      <c r="O118" s="32"/>
      <c r="P118" s="15"/>
      <c r="Q118" s="8"/>
      <c r="R118" s="15"/>
      <c r="S118" s="8"/>
      <c r="T118" s="15"/>
      <c r="U118" s="15"/>
      <c r="V118" s="15"/>
      <c r="W118" s="15"/>
      <c r="X118" s="15"/>
      <c r="Y118" s="15"/>
      <c r="Z118" s="15"/>
      <c r="AA118" s="8"/>
      <c r="AB118" s="15"/>
      <c r="AC118" s="8"/>
      <c r="AD118" s="15"/>
      <c r="AE118" s="8"/>
      <c r="AF118" s="8"/>
      <c r="AG118" s="8"/>
      <c r="AH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</row>
    <row r="119" spans="1:83" ht="12.75">
      <c r="A119" s="8"/>
      <c r="B119" s="32"/>
      <c r="C119" s="8"/>
      <c r="D119" s="32"/>
      <c r="I119" s="32"/>
      <c r="J119" s="32"/>
      <c r="K119" s="8"/>
      <c r="L119" s="15"/>
      <c r="M119" s="15"/>
      <c r="N119" s="15"/>
      <c r="O119" s="32"/>
      <c r="P119" s="15"/>
      <c r="Q119" s="8"/>
      <c r="R119" s="15"/>
      <c r="S119" s="8"/>
      <c r="T119" s="15"/>
      <c r="U119" s="15"/>
      <c r="V119" s="15"/>
      <c r="W119" s="15"/>
      <c r="X119" s="15"/>
      <c r="Y119" s="15"/>
      <c r="Z119" s="15"/>
      <c r="AA119" s="8"/>
      <c r="AB119" s="15"/>
      <c r="AC119" s="8"/>
      <c r="AD119" s="15"/>
      <c r="AE119" s="8"/>
      <c r="AF119" s="8"/>
      <c r="AG119" s="8"/>
      <c r="AH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</row>
    <row r="120" spans="1:83" ht="12.75">
      <c r="A120" s="8"/>
      <c r="B120" s="32"/>
      <c r="C120" s="8"/>
      <c r="D120" s="32"/>
      <c r="I120" s="32"/>
      <c r="J120" s="32"/>
      <c r="K120" s="8"/>
      <c r="L120" s="15"/>
      <c r="M120" s="15"/>
      <c r="N120" s="15"/>
      <c r="O120" s="32"/>
      <c r="P120" s="15"/>
      <c r="Q120" s="8"/>
      <c r="R120" s="15"/>
      <c r="S120" s="8"/>
      <c r="T120" s="15"/>
      <c r="U120" s="15"/>
      <c r="V120" s="15"/>
      <c r="W120" s="15"/>
      <c r="X120" s="15"/>
      <c r="Y120" s="15"/>
      <c r="Z120" s="15"/>
      <c r="AA120" s="8"/>
      <c r="AB120" s="15"/>
      <c r="AC120" s="8"/>
      <c r="AD120" s="15"/>
      <c r="AE120" s="8"/>
      <c r="AF120" s="8"/>
      <c r="AG120" s="8"/>
      <c r="AH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</row>
    <row r="121" spans="1:83" ht="12.75">
      <c r="A121" s="8"/>
      <c r="B121" s="32"/>
      <c r="C121" s="8"/>
      <c r="D121" s="32"/>
      <c r="I121" s="32"/>
      <c r="J121" s="32"/>
      <c r="K121" s="8"/>
      <c r="L121" s="15"/>
      <c r="M121" s="15"/>
      <c r="N121" s="15"/>
      <c r="O121" s="32"/>
      <c r="P121" s="15"/>
      <c r="Q121" s="8"/>
      <c r="R121" s="15"/>
      <c r="S121" s="8"/>
      <c r="T121" s="15"/>
      <c r="U121" s="15"/>
      <c r="V121" s="15"/>
      <c r="W121" s="15"/>
      <c r="X121" s="15"/>
      <c r="Y121" s="15"/>
      <c r="Z121" s="15"/>
      <c r="AA121" s="8"/>
      <c r="AB121" s="15"/>
      <c r="AC121" s="8"/>
      <c r="AD121" s="15"/>
      <c r="AE121" s="8"/>
      <c r="AF121" s="8"/>
      <c r="AG121" s="8"/>
      <c r="AH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</row>
    <row r="122" spans="1:83" ht="12.75">
      <c r="A122" s="8"/>
      <c r="B122" s="32"/>
      <c r="C122" s="8"/>
      <c r="D122" s="32"/>
      <c r="I122" s="32"/>
      <c r="J122" s="32"/>
      <c r="K122" s="8"/>
      <c r="L122" s="15"/>
      <c r="M122" s="15"/>
      <c r="N122" s="15"/>
      <c r="O122" s="32"/>
      <c r="P122" s="15"/>
      <c r="Q122" s="8"/>
      <c r="R122" s="15"/>
      <c r="S122" s="8"/>
      <c r="T122" s="15"/>
      <c r="U122" s="15"/>
      <c r="V122" s="15"/>
      <c r="W122" s="15"/>
      <c r="X122" s="15"/>
      <c r="Y122" s="15"/>
      <c r="Z122" s="15"/>
      <c r="AA122" s="8"/>
      <c r="AB122" s="15"/>
      <c r="AC122" s="8"/>
      <c r="AD122" s="15"/>
      <c r="AE122" s="8"/>
      <c r="AF122" s="8"/>
      <c r="AG122" s="8"/>
      <c r="AH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</row>
    <row r="123" spans="1:83" ht="12.75">
      <c r="A123" s="8"/>
      <c r="B123" s="32"/>
      <c r="C123" s="8"/>
      <c r="D123" s="32"/>
      <c r="I123" s="32"/>
      <c r="J123" s="32"/>
      <c r="K123" s="8"/>
      <c r="L123" s="15"/>
      <c r="M123" s="15"/>
      <c r="N123" s="15"/>
      <c r="O123" s="32"/>
      <c r="P123" s="15"/>
      <c r="Q123" s="8"/>
      <c r="R123" s="15"/>
      <c r="S123" s="8"/>
      <c r="T123" s="15"/>
      <c r="U123" s="15"/>
      <c r="V123" s="15"/>
      <c r="W123" s="15"/>
      <c r="X123" s="15"/>
      <c r="Y123" s="15"/>
      <c r="Z123" s="15"/>
      <c r="AA123" s="8"/>
      <c r="AB123" s="15"/>
      <c r="AC123" s="8"/>
      <c r="AD123" s="15"/>
      <c r="AE123" s="8"/>
      <c r="AF123" s="8"/>
      <c r="AG123" s="8"/>
      <c r="AH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</row>
    <row r="124" spans="1:83" ht="12.75">
      <c r="A124" s="8"/>
      <c r="B124" s="32"/>
      <c r="C124" s="8"/>
      <c r="D124" s="32"/>
      <c r="I124" s="32"/>
      <c r="J124" s="32"/>
      <c r="K124" s="8"/>
      <c r="L124" s="15"/>
      <c r="M124" s="15"/>
      <c r="N124" s="15"/>
      <c r="O124" s="32"/>
      <c r="P124" s="15"/>
      <c r="Q124" s="8"/>
      <c r="R124" s="15"/>
      <c r="S124" s="8"/>
      <c r="T124" s="15"/>
      <c r="U124" s="15"/>
      <c r="V124" s="15"/>
      <c r="W124" s="15"/>
      <c r="X124" s="15"/>
      <c r="Y124" s="15"/>
      <c r="Z124" s="15"/>
      <c r="AA124" s="8"/>
      <c r="AB124" s="15"/>
      <c r="AC124" s="8"/>
      <c r="AD124" s="15"/>
      <c r="AE124" s="8"/>
      <c r="AF124" s="8"/>
      <c r="AG124" s="8"/>
      <c r="AH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</row>
    <row r="125" spans="1:83" ht="12.75">
      <c r="A125" s="8"/>
      <c r="B125" s="32"/>
      <c r="C125" s="8"/>
      <c r="D125" s="32"/>
      <c r="I125" s="32"/>
      <c r="J125" s="32"/>
      <c r="K125" s="8"/>
      <c r="L125" s="15"/>
      <c r="M125" s="15"/>
      <c r="N125" s="15"/>
      <c r="O125" s="32"/>
      <c r="P125" s="15"/>
      <c r="Q125" s="8"/>
      <c r="R125" s="15"/>
      <c r="S125" s="8"/>
      <c r="T125" s="15"/>
      <c r="U125" s="15"/>
      <c r="V125" s="15"/>
      <c r="W125" s="15"/>
      <c r="X125" s="15"/>
      <c r="Y125" s="15"/>
      <c r="Z125" s="15"/>
      <c r="AA125" s="8"/>
      <c r="AB125" s="15"/>
      <c r="AC125" s="8"/>
      <c r="AD125" s="15"/>
      <c r="AE125" s="8"/>
      <c r="AF125" s="8"/>
      <c r="AG125" s="8"/>
      <c r="AH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</row>
    <row r="126" spans="1:83" ht="12.75">
      <c r="A126" s="8"/>
      <c r="B126" s="32"/>
      <c r="C126" s="8"/>
      <c r="D126" s="32"/>
      <c r="I126" s="32"/>
      <c r="J126" s="32"/>
      <c r="K126" s="8"/>
      <c r="L126" s="15"/>
      <c r="M126" s="15"/>
      <c r="N126" s="15"/>
      <c r="O126" s="32"/>
      <c r="P126" s="15"/>
      <c r="Q126" s="8"/>
      <c r="R126" s="15"/>
      <c r="S126" s="8"/>
      <c r="T126" s="15"/>
      <c r="U126" s="15"/>
      <c r="V126" s="15"/>
      <c r="W126" s="15"/>
      <c r="X126" s="15"/>
      <c r="Y126" s="15"/>
      <c r="Z126" s="15"/>
      <c r="AA126" s="8"/>
      <c r="AB126" s="15"/>
      <c r="AC126" s="8"/>
      <c r="AD126" s="15"/>
      <c r="AE126" s="8"/>
      <c r="AF126" s="8"/>
      <c r="AG126" s="8"/>
      <c r="AH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</row>
    <row r="127" spans="1:83" ht="12.75">
      <c r="A127" s="8"/>
      <c r="B127" s="32"/>
      <c r="C127" s="8"/>
      <c r="D127" s="32"/>
      <c r="I127" s="32"/>
      <c r="J127" s="32"/>
      <c r="K127" s="8"/>
      <c r="L127" s="15"/>
      <c r="M127" s="15"/>
      <c r="N127" s="15"/>
      <c r="O127" s="32"/>
      <c r="P127" s="15"/>
      <c r="Q127" s="8"/>
      <c r="R127" s="15"/>
      <c r="S127" s="8"/>
      <c r="T127" s="15"/>
      <c r="U127" s="15"/>
      <c r="V127" s="15"/>
      <c r="W127" s="15"/>
      <c r="X127" s="15"/>
      <c r="Y127" s="15"/>
      <c r="Z127" s="15"/>
      <c r="AA127" s="8"/>
      <c r="AB127" s="15"/>
      <c r="AC127" s="8"/>
      <c r="AD127" s="15"/>
      <c r="AE127" s="8"/>
      <c r="AF127" s="8"/>
      <c r="AG127" s="8"/>
      <c r="AH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</row>
    <row r="128" spans="1:83" ht="12.75">
      <c r="A128" s="8"/>
      <c r="B128" s="32"/>
      <c r="C128" s="8"/>
      <c r="D128" s="32"/>
      <c r="I128" s="32"/>
      <c r="J128" s="32"/>
      <c r="K128" s="8"/>
      <c r="L128" s="15"/>
      <c r="M128" s="15"/>
      <c r="N128" s="15"/>
      <c r="O128" s="32"/>
      <c r="P128" s="15"/>
      <c r="Q128" s="8"/>
      <c r="R128" s="15"/>
      <c r="S128" s="8"/>
      <c r="T128" s="15"/>
      <c r="U128" s="15"/>
      <c r="V128" s="15"/>
      <c r="W128" s="15"/>
      <c r="X128" s="15"/>
      <c r="Y128" s="15"/>
      <c r="Z128" s="15"/>
      <c r="AA128" s="8"/>
      <c r="AB128" s="15"/>
      <c r="AC128" s="8"/>
      <c r="AD128" s="15"/>
      <c r="AE128" s="8"/>
      <c r="AF128" s="8"/>
      <c r="AG128" s="8"/>
      <c r="AH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</row>
    <row r="129" spans="1:83" ht="12.75">
      <c r="A129" s="8"/>
      <c r="B129" s="32"/>
      <c r="C129" s="8"/>
      <c r="D129" s="32"/>
      <c r="I129" s="32"/>
      <c r="J129" s="32"/>
      <c r="K129" s="8"/>
      <c r="L129" s="15"/>
      <c r="M129" s="15"/>
      <c r="N129" s="15"/>
      <c r="O129" s="32"/>
      <c r="P129" s="15"/>
      <c r="Q129" s="8"/>
      <c r="R129" s="15"/>
      <c r="S129" s="8"/>
      <c r="T129" s="15"/>
      <c r="U129" s="15"/>
      <c r="V129" s="15"/>
      <c r="W129" s="15"/>
      <c r="X129" s="15"/>
      <c r="Y129" s="15"/>
      <c r="Z129" s="15"/>
      <c r="AA129" s="8"/>
      <c r="AB129" s="15"/>
      <c r="AC129" s="8"/>
      <c r="AD129" s="15"/>
      <c r="AE129" s="8"/>
      <c r="AF129" s="8"/>
      <c r="AG129" s="8"/>
      <c r="AH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</row>
    <row r="130" spans="36:83" ht="12.75"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</row>
    <row r="131" spans="36:83" ht="12.75"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</row>
    <row r="132" spans="36:83" ht="12.75"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</row>
    <row r="133" spans="36:83" ht="12.75"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</row>
    <row r="134" spans="36:83" ht="12.75"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</row>
  </sheetData>
  <sheetProtection/>
  <mergeCells count="27">
    <mergeCell ref="A57:AF57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C27:AD27"/>
    <mergeCell ref="AA27:AB27"/>
    <mergeCell ref="Y27:Z27"/>
    <mergeCell ref="W27:X27"/>
    <mergeCell ref="I27:J27"/>
    <mergeCell ref="G27:H27"/>
    <mergeCell ref="E27:F27"/>
    <mergeCell ref="U27:V27"/>
    <mergeCell ref="S27:T27"/>
    <mergeCell ref="Q27:R27"/>
    <mergeCell ref="O27:P27"/>
    <mergeCell ref="M27:N27"/>
    <mergeCell ref="K27:L27"/>
  </mergeCells>
  <printOptions horizontalCentered="1" verticalCentered="1"/>
  <pageMargins left="0" right="0" top="0.31496062992125984" bottom="0.2362204724409449" header="0.2362204724409449" footer="0.2362204724409449"/>
  <pageSetup horizontalDpi="300" verticalDpi="300" orientation="portrait" paperSize="9" scale="62" r:id="rId1"/>
  <headerFooter alignWithMargins="0">
    <oddHeader>&amp;C&amp;"Arial,Bold"&amp;16CANTERBURY EIGHT BALL ASSOCIATION INTERCLUB RESULTS 2024&amp;R&amp;"Arial,Bold"&amp;12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D13"/>
  <sheetViews>
    <sheetView zoomScalePageLayoutView="0" workbookViewId="0" topLeftCell="A1">
      <selection activeCell="AC22" sqref="AC22"/>
    </sheetView>
  </sheetViews>
  <sheetFormatPr defaultColWidth="9.140625" defaultRowHeight="12.75"/>
  <cols>
    <col min="2" max="2" width="3.57421875" style="0" customWidth="1"/>
    <col min="3" max="3" width="3.140625" style="0" customWidth="1"/>
    <col min="4" max="20" width="2.7109375" style="0" customWidth="1"/>
    <col min="21" max="21" width="3.28125" style="0" customWidth="1"/>
    <col min="22" max="30" width="2.7109375" style="0" customWidth="1"/>
  </cols>
  <sheetData>
    <row r="3" spans="1:30" ht="43.5" thickBot="1">
      <c r="A3" s="7" t="s">
        <v>5</v>
      </c>
      <c r="B3" s="7"/>
      <c r="C3" s="7"/>
      <c r="D3" s="9">
        <v>39147</v>
      </c>
      <c r="E3" s="9">
        <v>39154</v>
      </c>
      <c r="F3" s="9">
        <v>39161</v>
      </c>
      <c r="G3" s="9">
        <v>39168</v>
      </c>
      <c r="H3" s="9">
        <v>39175</v>
      </c>
      <c r="I3" s="9">
        <v>39182</v>
      </c>
      <c r="J3" s="9">
        <v>39189</v>
      </c>
      <c r="K3" s="9">
        <v>39196</v>
      </c>
      <c r="L3" s="9">
        <v>39203</v>
      </c>
      <c r="M3" s="9">
        <v>39210</v>
      </c>
      <c r="N3" s="9">
        <v>39217</v>
      </c>
      <c r="O3" s="9">
        <v>39224</v>
      </c>
      <c r="P3" s="9">
        <v>39231</v>
      </c>
      <c r="Q3" s="9">
        <v>39238</v>
      </c>
      <c r="R3" s="9">
        <v>39245</v>
      </c>
      <c r="S3" s="9">
        <v>39252</v>
      </c>
      <c r="T3" s="9">
        <v>39259</v>
      </c>
      <c r="U3" s="9">
        <v>39266</v>
      </c>
      <c r="V3" s="9">
        <v>39273</v>
      </c>
      <c r="W3" s="9">
        <v>39280</v>
      </c>
      <c r="X3" s="9">
        <v>39287</v>
      </c>
      <c r="Y3" s="9">
        <v>39294</v>
      </c>
      <c r="Z3" s="9">
        <v>39301</v>
      </c>
      <c r="AA3" s="9">
        <v>39308</v>
      </c>
      <c r="AB3" s="9">
        <v>39315</v>
      </c>
      <c r="AC3" s="9">
        <v>39322</v>
      </c>
      <c r="AD3" s="9">
        <v>39329</v>
      </c>
    </row>
    <row r="4" spans="1:30" ht="13.5" thickBot="1">
      <c r="A4" t="s">
        <v>8</v>
      </c>
      <c r="D4" s="23"/>
      <c r="E4" s="24"/>
      <c r="F4" s="24"/>
      <c r="G4" s="24"/>
      <c r="H4" s="24"/>
      <c r="I4" s="24"/>
      <c r="J4" s="24"/>
      <c r="K4" s="24"/>
      <c r="L4" s="25"/>
      <c r="M4" s="23"/>
      <c r="N4" s="24"/>
      <c r="O4" s="24"/>
      <c r="P4" s="24"/>
      <c r="Q4" s="24"/>
      <c r="R4" s="24"/>
      <c r="S4" s="24"/>
      <c r="T4" s="24"/>
      <c r="U4" s="25"/>
      <c r="V4" s="23"/>
      <c r="W4" s="24"/>
      <c r="X4" s="24"/>
      <c r="Y4" s="24"/>
      <c r="Z4" s="24"/>
      <c r="AA4" s="24"/>
      <c r="AB4" s="24"/>
      <c r="AC4" s="24"/>
      <c r="AD4" s="25"/>
    </row>
    <row r="5" spans="1:30" ht="13.5" thickBot="1">
      <c r="A5" t="s">
        <v>9</v>
      </c>
      <c r="L5" s="23"/>
      <c r="M5" s="24"/>
      <c r="N5" s="24"/>
      <c r="O5" s="24"/>
      <c r="P5" s="24"/>
      <c r="Q5" s="24"/>
      <c r="R5" s="24"/>
      <c r="S5" s="24"/>
      <c r="T5" s="25"/>
      <c r="U5" t="s">
        <v>4</v>
      </c>
      <c r="V5" s="23"/>
      <c r="W5" s="24"/>
      <c r="X5" s="24"/>
      <c r="Y5" s="24"/>
      <c r="Z5" s="24"/>
      <c r="AA5" s="24"/>
      <c r="AB5" s="24"/>
      <c r="AC5" s="24"/>
      <c r="AD5" s="25"/>
    </row>
    <row r="7" spans="1:30" ht="43.5" thickBot="1">
      <c r="A7" s="29" t="s">
        <v>6</v>
      </c>
      <c r="B7" s="9"/>
      <c r="C7" s="9"/>
      <c r="D7" s="9"/>
      <c r="E7" s="9"/>
      <c r="F7" s="9"/>
      <c r="G7" s="9"/>
      <c r="H7" s="9">
        <v>39176</v>
      </c>
      <c r="I7" s="9">
        <v>39183</v>
      </c>
      <c r="J7" s="9">
        <v>39190</v>
      </c>
      <c r="K7" s="26">
        <v>39197</v>
      </c>
      <c r="L7" s="9">
        <v>39204</v>
      </c>
      <c r="M7" s="9">
        <v>39211</v>
      </c>
      <c r="N7" s="9">
        <v>39218</v>
      </c>
      <c r="O7" s="9">
        <v>39225</v>
      </c>
      <c r="P7" s="9">
        <v>39232</v>
      </c>
      <c r="Q7" s="9">
        <v>39239</v>
      </c>
      <c r="R7" s="9">
        <v>39246</v>
      </c>
      <c r="S7" s="9">
        <v>39253</v>
      </c>
      <c r="T7" s="9">
        <v>39260</v>
      </c>
      <c r="U7" s="26">
        <v>39267</v>
      </c>
      <c r="V7" s="9">
        <v>39274</v>
      </c>
      <c r="W7" s="9">
        <v>39281</v>
      </c>
      <c r="X7" s="9">
        <v>39288</v>
      </c>
      <c r="Y7" s="9">
        <v>39295</v>
      </c>
      <c r="Z7" s="9">
        <v>39302</v>
      </c>
      <c r="AA7" s="9">
        <v>39309</v>
      </c>
      <c r="AB7" s="9">
        <v>39316</v>
      </c>
      <c r="AC7" s="9">
        <v>39323</v>
      </c>
      <c r="AD7" s="9">
        <v>39330</v>
      </c>
    </row>
    <row r="8" spans="1:30" ht="13.5" thickBot="1">
      <c r="A8" t="s">
        <v>8</v>
      </c>
      <c r="H8" s="23"/>
      <c r="I8" s="24"/>
      <c r="J8" s="24"/>
      <c r="K8" s="28"/>
      <c r="L8" s="24"/>
      <c r="M8" s="24"/>
      <c r="N8" s="24"/>
      <c r="O8" s="25"/>
      <c r="P8" s="23"/>
      <c r="Q8" s="24"/>
      <c r="R8" s="24"/>
      <c r="S8" s="24"/>
      <c r="T8" s="24"/>
      <c r="U8" s="28"/>
      <c r="V8" s="24"/>
      <c r="W8" s="25"/>
      <c r="X8" s="23"/>
      <c r="Y8" s="24"/>
      <c r="Z8" s="24"/>
      <c r="AA8" s="24"/>
      <c r="AB8" s="24"/>
      <c r="AC8" s="24"/>
      <c r="AD8" s="25"/>
    </row>
    <row r="9" spans="1:30" ht="13.5" thickBot="1">
      <c r="A9" t="s">
        <v>9</v>
      </c>
      <c r="K9" s="27"/>
      <c r="N9" s="23"/>
      <c r="O9" s="24"/>
      <c r="P9" s="24"/>
      <c r="Q9" s="24"/>
      <c r="R9" s="24"/>
      <c r="S9" s="24"/>
      <c r="T9" s="25"/>
      <c r="U9" s="27"/>
      <c r="X9" s="23"/>
      <c r="Y9" s="24"/>
      <c r="Z9" s="24"/>
      <c r="AA9" s="24"/>
      <c r="AB9" s="24"/>
      <c r="AC9" s="24"/>
      <c r="AD9" s="25"/>
    </row>
    <row r="10" spans="11:21" ht="12.75">
      <c r="K10" s="27"/>
      <c r="U10" s="27"/>
    </row>
    <row r="11" spans="1:30" ht="43.5" thickBot="1">
      <c r="A11" s="29" t="s">
        <v>7</v>
      </c>
      <c r="B11" s="9">
        <v>39134</v>
      </c>
      <c r="C11" s="9">
        <v>39141</v>
      </c>
      <c r="D11" s="9">
        <v>39148</v>
      </c>
      <c r="E11" s="9">
        <v>39155</v>
      </c>
      <c r="F11" s="9">
        <v>39162</v>
      </c>
      <c r="G11" s="9">
        <v>39169</v>
      </c>
      <c r="H11" s="9">
        <v>39176</v>
      </c>
      <c r="I11" s="9">
        <v>39183</v>
      </c>
      <c r="J11" s="9">
        <v>39190</v>
      </c>
      <c r="K11" s="26">
        <v>39197</v>
      </c>
      <c r="L11" s="9">
        <v>39204</v>
      </c>
      <c r="M11" s="9">
        <v>39211</v>
      </c>
      <c r="N11" s="9">
        <v>39218</v>
      </c>
      <c r="O11" s="9">
        <v>39225</v>
      </c>
      <c r="P11" s="9">
        <v>39232</v>
      </c>
      <c r="Q11" s="9">
        <v>39239</v>
      </c>
      <c r="R11" s="9">
        <v>39246</v>
      </c>
      <c r="S11" s="9">
        <v>39253</v>
      </c>
      <c r="T11" s="9">
        <v>39260</v>
      </c>
      <c r="U11" s="26">
        <v>39267</v>
      </c>
      <c r="V11" s="9">
        <v>39274</v>
      </c>
      <c r="W11" s="9">
        <v>39281</v>
      </c>
      <c r="X11" s="9">
        <v>39288</v>
      </c>
      <c r="Y11" s="9">
        <v>39295</v>
      </c>
      <c r="Z11" s="9">
        <v>39302</v>
      </c>
      <c r="AA11" s="9">
        <v>39309</v>
      </c>
      <c r="AB11" s="9">
        <v>39316</v>
      </c>
      <c r="AC11" s="9">
        <v>39323</v>
      </c>
      <c r="AD11" s="9">
        <v>39330</v>
      </c>
    </row>
    <row r="12" spans="1:30" ht="13.5" thickBot="1">
      <c r="A12" t="s">
        <v>8</v>
      </c>
      <c r="B12" s="23"/>
      <c r="C12" s="24"/>
      <c r="D12" s="24"/>
      <c r="E12" s="24"/>
      <c r="F12" s="24"/>
      <c r="G12" s="24"/>
      <c r="H12" s="24"/>
      <c r="I12" s="24"/>
      <c r="J12" s="25"/>
      <c r="K12" s="27"/>
      <c r="L12" s="23"/>
      <c r="M12" s="24"/>
      <c r="N12" s="24"/>
      <c r="O12" s="24"/>
      <c r="P12" s="24"/>
      <c r="Q12" s="24"/>
      <c r="R12" s="24"/>
      <c r="S12" s="24"/>
      <c r="T12" s="25"/>
      <c r="U12" s="27"/>
      <c r="V12" s="23"/>
      <c r="W12" s="24"/>
      <c r="X12" s="24"/>
      <c r="Y12" s="24"/>
      <c r="Z12" s="24"/>
      <c r="AA12" s="24"/>
      <c r="AB12" s="24"/>
      <c r="AC12" s="24"/>
      <c r="AD12" s="25"/>
    </row>
    <row r="13" spans="1:30" ht="13.5" thickBot="1">
      <c r="A13" t="s">
        <v>9</v>
      </c>
      <c r="L13" s="23"/>
      <c r="M13" s="24"/>
      <c r="N13" s="24"/>
      <c r="O13" s="24"/>
      <c r="P13" s="24"/>
      <c r="Q13" s="24"/>
      <c r="R13" s="24"/>
      <c r="S13" s="24"/>
      <c r="T13" s="25"/>
      <c r="V13" s="23"/>
      <c r="W13" s="24"/>
      <c r="X13" s="24"/>
      <c r="Y13" s="24"/>
      <c r="Z13" s="24"/>
      <c r="AA13" s="24"/>
      <c r="AB13" s="24"/>
      <c r="AC13" s="24"/>
      <c r="AD13" s="25"/>
    </row>
  </sheetData>
  <sheetProtection/>
  <printOptions/>
  <pageMargins left="0.35433070866141736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L41"/>
  <sheetViews>
    <sheetView zoomScalePageLayoutView="0" workbookViewId="0" topLeftCell="A1">
      <selection activeCell="P16" sqref="P16"/>
    </sheetView>
  </sheetViews>
  <sheetFormatPr defaultColWidth="9.140625" defaultRowHeight="12.75"/>
  <cols>
    <col min="2" max="12" width="7.7109375" style="0" customWidth="1"/>
  </cols>
  <sheetData>
    <row r="4" spans="1:12" ht="12.75">
      <c r="A4" s="35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2.7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2.7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2.7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12.75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2.75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ht="12.7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2" ht="12.75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12.75">
      <c r="A13" s="35"/>
      <c r="B13" s="36"/>
      <c r="C13" s="46"/>
      <c r="D13" s="36"/>
      <c r="E13" s="36"/>
      <c r="F13" s="36"/>
      <c r="G13" s="36"/>
      <c r="H13" s="36"/>
      <c r="I13" s="36"/>
      <c r="J13" s="36"/>
      <c r="K13" s="36"/>
      <c r="L13" s="36"/>
    </row>
    <row r="14" spans="1:12" ht="12.7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2" ht="12.7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12.7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2.75">
      <c r="A18" s="35"/>
      <c r="B18" s="37"/>
      <c r="C18" s="37"/>
      <c r="D18" s="37"/>
      <c r="E18" s="37"/>
      <c r="F18" s="37"/>
      <c r="G18" s="37"/>
      <c r="H18" s="37"/>
      <c r="I18" s="38"/>
      <c r="J18" s="37"/>
      <c r="K18" s="37"/>
      <c r="L18" s="37"/>
    </row>
    <row r="19" spans="1:12" ht="12.75">
      <c r="A19" s="35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12.75">
      <c r="A20" s="35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ht="12.75">
      <c r="A21" s="35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</row>
    <row r="22" spans="1:12" ht="12.75">
      <c r="A22" s="35"/>
      <c r="B22" s="47"/>
      <c r="C22" s="48"/>
      <c r="D22" s="47"/>
      <c r="E22" s="49"/>
      <c r="F22" s="49"/>
      <c r="G22" s="49"/>
      <c r="H22" s="49"/>
      <c r="I22" s="48"/>
      <c r="J22" s="48"/>
      <c r="K22" s="48"/>
      <c r="L22" s="48"/>
    </row>
    <row r="23" spans="1:12" ht="12.75">
      <c r="A23" s="35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 ht="12.75">
      <c r="A24" s="35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ht="12.75">
      <c r="A25" s="35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1:12" ht="12.75">
      <c r="A26" s="35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1:12" ht="12.75">
      <c r="A27" s="35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</row>
    <row r="28" spans="1:12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2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50"/>
      <c r="B30" s="8"/>
      <c r="C30" s="8"/>
      <c r="D30" s="8"/>
      <c r="E30" s="8"/>
      <c r="F30" s="8"/>
      <c r="G30" s="8"/>
      <c r="H30" s="8"/>
      <c r="I30" s="32"/>
      <c r="J30" s="8"/>
      <c r="K30" s="8"/>
      <c r="L30" s="8"/>
    </row>
    <row r="31" spans="1:12" ht="12.75">
      <c r="A31" s="35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1:12" ht="12.75">
      <c r="A32" s="35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12.75">
      <c r="A33" s="35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2" ht="12.75">
      <c r="A34" s="35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 ht="12.75">
      <c r="A35" s="35"/>
      <c r="B35" s="47"/>
      <c r="C35" s="49"/>
      <c r="D35" s="47"/>
      <c r="E35" s="48"/>
      <c r="F35" s="48"/>
      <c r="G35" s="49"/>
      <c r="H35" s="48"/>
      <c r="I35" s="48"/>
      <c r="J35" s="48"/>
      <c r="K35" s="48"/>
      <c r="L35" s="48"/>
    </row>
    <row r="36" spans="1:12" ht="12.75">
      <c r="A36" s="35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1:12" ht="12.75">
      <c r="A37" s="35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2" ht="12.75">
      <c r="A38" s="35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1:12" ht="12.75">
      <c r="A39" s="35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1:12" ht="12.75">
      <c r="A40" s="35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12" ht="12.75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</sheetData>
  <sheetProtection/>
  <printOptions/>
  <pageMargins left="0.2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 O'Malley</dc:creator>
  <cp:keywords/>
  <dc:description/>
  <cp:lastModifiedBy>Ronnie Symonds</cp:lastModifiedBy>
  <cp:lastPrinted>2024-02-03T05:37:22Z</cp:lastPrinted>
  <dcterms:created xsi:type="dcterms:W3CDTF">2004-03-30T11:20:15Z</dcterms:created>
  <dcterms:modified xsi:type="dcterms:W3CDTF">2024-05-02T03:45:56Z</dcterms:modified>
  <cp:category/>
  <cp:version/>
  <cp:contentType/>
  <cp:contentStatus/>
</cp:coreProperties>
</file>